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85" yWindow="1020" windowWidth="19320" windowHeight="11055"/>
  </bookViews>
  <sheets>
    <sheet name="2015" sheetId="1" r:id="rId1"/>
    <sheet name="District Char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726" i="1" l="1"/>
  <c r="M2726" i="1"/>
  <c r="I2726" i="1"/>
  <c r="N2721" i="1" l="1"/>
  <c r="K2718" i="1" l="1"/>
  <c r="N2718" i="1"/>
  <c r="K2719" i="1"/>
  <c r="N2719" i="1"/>
  <c r="K2717" i="1" l="1"/>
  <c r="N2717" i="1"/>
  <c r="S2684" i="1" l="1"/>
  <c r="N2452" i="1" l="1"/>
  <c r="N2455" i="1"/>
  <c r="N2456" i="1"/>
  <c r="N2457" i="1"/>
  <c r="N2458" i="1"/>
  <c r="K2451" i="1"/>
  <c r="K2452" i="1"/>
  <c r="K2455" i="1"/>
  <c r="K2456" i="1"/>
  <c r="N2328" i="1" l="1"/>
  <c r="K2328" i="1"/>
  <c r="K2300" i="1" l="1"/>
  <c r="N2300" i="1"/>
  <c r="N2299" i="1"/>
  <c r="K2299" i="1"/>
  <c r="N2298" i="1"/>
  <c r="K2298" i="1"/>
  <c r="K2310" i="1"/>
  <c r="K2311" i="1"/>
  <c r="N2311" i="1"/>
  <c r="K2312" i="1"/>
  <c r="N2312" i="1"/>
  <c r="K2313" i="1"/>
  <c r="N2313" i="1"/>
  <c r="K2314" i="1"/>
  <c r="N2314" i="1"/>
  <c r="K2315" i="1"/>
  <c r="N2315" i="1"/>
  <c r="N2095" i="1" l="1"/>
  <c r="N2096" i="1"/>
  <c r="K2095" i="1"/>
  <c r="N2720" i="1" l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3" i="1"/>
  <c r="N2674" i="1" s="1"/>
  <c r="N2670" i="1"/>
  <c r="N2669" i="1"/>
  <c r="N2668" i="1"/>
  <c r="N2667" i="1"/>
  <c r="N2666" i="1"/>
  <c r="N2665" i="1"/>
  <c r="N2664" i="1"/>
  <c r="N2663" i="1"/>
  <c r="N2662" i="1"/>
  <c r="N2661" i="1"/>
  <c r="N2660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39" i="1"/>
  <c r="N2638" i="1"/>
  <c r="N2637" i="1"/>
  <c r="N2636" i="1"/>
  <c r="N2635" i="1"/>
  <c r="N2634" i="1"/>
  <c r="N2633" i="1"/>
  <c r="N2632" i="1"/>
  <c r="N2631" i="1"/>
  <c r="N2630" i="1"/>
  <c r="N2642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3" i="1"/>
  <c r="N2572" i="1"/>
  <c r="N2571" i="1"/>
  <c r="N2570" i="1"/>
  <c r="N2569" i="1"/>
  <c r="N2566" i="1"/>
  <c r="N2565" i="1"/>
  <c r="N2564" i="1"/>
  <c r="N2563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38" i="1"/>
  <c r="N2537" i="1"/>
  <c r="N2536" i="1"/>
  <c r="N2535" i="1"/>
  <c r="N2534" i="1"/>
  <c r="N2533" i="1"/>
  <c r="N2532" i="1"/>
  <c r="N2531" i="1"/>
  <c r="N2530" i="1"/>
  <c r="N2527" i="1"/>
  <c r="N2526" i="1"/>
  <c r="N2525" i="1"/>
  <c r="N2524" i="1"/>
  <c r="N2523" i="1"/>
  <c r="N2520" i="1"/>
  <c r="N2519" i="1"/>
  <c r="N2518" i="1"/>
  <c r="N2517" i="1"/>
  <c r="N2516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498" i="1"/>
  <c r="N2497" i="1"/>
  <c r="N2496" i="1"/>
  <c r="N2493" i="1"/>
  <c r="N2492" i="1"/>
  <c r="N2491" i="1"/>
  <c r="N2490" i="1"/>
  <c r="N2489" i="1"/>
  <c r="N2486" i="1"/>
  <c r="N2485" i="1"/>
  <c r="N2484" i="1"/>
  <c r="N2483" i="1"/>
  <c r="N2482" i="1"/>
  <c r="N2481" i="1"/>
  <c r="N2480" i="1"/>
  <c r="N2479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1" i="1"/>
  <c r="N2426" i="1"/>
  <c r="N2425" i="1"/>
  <c r="N2430" i="1"/>
  <c r="N2429" i="1"/>
  <c r="N2422" i="1"/>
  <c r="N2421" i="1"/>
  <c r="N2420" i="1"/>
  <c r="N2419" i="1"/>
  <c r="N2416" i="1"/>
  <c r="N2415" i="1"/>
  <c r="N2414" i="1"/>
  <c r="N2411" i="1"/>
  <c r="N2410" i="1"/>
  <c r="N2409" i="1"/>
  <c r="N2408" i="1"/>
  <c r="N2407" i="1"/>
  <c r="N2406" i="1"/>
  <c r="N2405" i="1"/>
  <c r="N2404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2" i="1"/>
  <c r="N2351" i="1"/>
  <c r="N2350" i="1"/>
  <c r="N2347" i="1"/>
  <c r="N2346" i="1"/>
  <c r="N2345" i="1"/>
  <c r="N2344" i="1"/>
  <c r="N2343" i="1"/>
  <c r="N2340" i="1"/>
  <c r="N2339" i="1"/>
  <c r="N2338" i="1"/>
  <c r="N2327" i="1"/>
  <c r="N2326" i="1"/>
  <c r="N2325" i="1"/>
  <c r="N2324" i="1"/>
  <c r="N2323" i="1"/>
  <c r="N2322" i="1"/>
  <c r="N2321" i="1"/>
  <c r="N2320" i="1"/>
  <c r="N2337" i="1"/>
  <c r="N2336" i="1"/>
  <c r="N2335" i="1"/>
  <c r="N2334" i="1"/>
  <c r="N2333" i="1"/>
  <c r="N2332" i="1"/>
  <c r="N2319" i="1"/>
  <c r="N2318" i="1"/>
  <c r="N2317" i="1"/>
  <c r="N2316" i="1"/>
  <c r="N2301" i="1"/>
  <c r="N2331" i="1"/>
  <c r="N2309" i="1"/>
  <c r="N2308" i="1"/>
  <c r="N2307" i="1"/>
  <c r="N2302" i="1"/>
  <c r="N2303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7" i="1"/>
  <c r="N2276" i="1"/>
  <c r="N2275" i="1"/>
  <c r="N2274" i="1"/>
  <c r="N2273" i="1"/>
  <c r="N2272" i="1"/>
  <c r="N2269" i="1"/>
  <c r="N2268" i="1"/>
  <c r="N2267" i="1"/>
  <c r="N2266" i="1"/>
  <c r="N2265" i="1"/>
  <c r="N2264" i="1"/>
  <c r="N2263" i="1"/>
  <c r="N2262" i="1"/>
  <c r="N2259" i="1"/>
  <c r="N2258" i="1"/>
  <c r="N2257" i="1"/>
  <c r="N2256" i="1"/>
  <c r="N2255" i="1"/>
  <c r="N2254" i="1"/>
  <c r="N2253" i="1"/>
  <c r="N2252" i="1"/>
  <c r="N2249" i="1"/>
  <c r="N2248" i="1"/>
  <c r="N2247" i="1"/>
  <c r="N2246" i="1"/>
  <c r="N2245" i="1"/>
  <c r="N2244" i="1"/>
  <c r="N2243" i="1"/>
  <c r="N2242" i="1"/>
  <c r="N2235" i="1"/>
  <c r="N2234" i="1"/>
  <c r="N2233" i="1"/>
  <c r="N2232" i="1"/>
  <c r="N2231" i="1"/>
  <c r="N2230" i="1"/>
  <c r="N2229" i="1"/>
  <c r="N2241" i="1"/>
  <c r="N2240" i="1"/>
  <c r="N2239" i="1"/>
  <c r="N2238" i="1"/>
  <c r="N2228" i="1"/>
  <c r="N2227" i="1"/>
  <c r="N2226" i="1"/>
  <c r="N2225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2" i="1"/>
  <c r="N2151" i="1"/>
  <c r="N2150" i="1"/>
  <c r="N2149" i="1"/>
  <c r="N2146" i="1"/>
  <c r="N2145" i="1"/>
  <c r="N2144" i="1"/>
  <c r="N2143" i="1"/>
  <c r="N2142" i="1"/>
  <c r="N2141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1" i="1"/>
  <c r="N2100" i="1"/>
  <c r="N2099" i="1"/>
  <c r="N2098" i="1"/>
  <c r="N2097" i="1"/>
  <c r="N2092" i="1"/>
  <c r="N2091" i="1"/>
  <c r="N2090" i="1"/>
  <c r="N2089" i="1"/>
  <c r="N2088" i="1"/>
  <c r="N2087" i="1"/>
  <c r="N2086" i="1"/>
  <c r="N2085" i="1"/>
  <c r="N2084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K2720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3" i="1"/>
  <c r="K2670" i="1"/>
  <c r="K2669" i="1"/>
  <c r="K2668" i="1"/>
  <c r="K2667" i="1"/>
  <c r="K2666" i="1"/>
  <c r="K2665" i="1"/>
  <c r="K2664" i="1"/>
  <c r="K2663" i="1"/>
  <c r="K2662" i="1"/>
  <c r="K2661" i="1"/>
  <c r="K2660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39" i="1"/>
  <c r="K2638" i="1"/>
  <c r="K2637" i="1"/>
  <c r="K2636" i="1"/>
  <c r="K2635" i="1"/>
  <c r="K2634" i="1"/>
  <c r="K2633" i="1"/>
  <c r="K2632" i="1"/>
  <c r="K2631" i="1"/>
  <c r="K2630" i="1"/>
  <c r="K2642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3" i="1"/>
  <c r="K2572" i="1"/>
  <c r="K2571" i="1"/>
  <c r="K2570" i="1"/>
  <c r="K2569" i="1"/>
  <c r="K2566" i="1"/>
  <c r="K2565" i="1"/>
  <c r="K2564" i="1"/>
  <c r="K2563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38" i="1"/>
  <c r="K2537" i="1"/>
  <c r="K2536" i="1"/>
  <c r="K2535" i="1"/>
  <c r="K2534" i="1"/>
  <c r="K2533" i="1"/>
  <c r="K2532" i="1"/>
  <c r="K2531" i="1"/>
  <c r="K2530" i="1"/>
  <c r="K2527" i="1"/>
  <c r="K2526" i="1"/>
  <c r="K2525" i="1"/>
  <c r="K2524" i="1"/>
  <c r="K2523" i="1"/>
  <c r="K2520" i="1"/>
  <c r="K2519" i="1"/>
  <c r="K2518" i="1"/>
  <c r="K2517" i="1"/>
  <c r="K2516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498" i="1"/>
  <c r="K2497" i="1"/>
  <c r="K2496" i="1"/>
  <c r="K2493" i="1"/>
  <c r="K2492" i="1"/>
  <c r="K2491" i="1"/>
  <c r="K2490" i="1"/>
  <c r="K2489" i="1"/>
  <c r="K2486" i="1"/>
  <c r="K2485" i="1"/>
  <c r="K2484" i="1"/>
  <c r="K2483" i="1"/>
  <c r="K2482" i="1"/>
  <c r="K2481" i="1"/>
  <c r="K2480" i="1"/>
  <c r="K2479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26" i="1"/>
  <c r="K2425" i="1"/>
  <c r="K2430" i="1"/>
  <c r="K2429" i="1"/>
  <c r="K2422" i="1"/>
  <c r="K2421" i="1"/>
  <c r="K2420" i="1"/>
  <c r="K2419" i="1"/>
  <c r="K2416" i="1"/>
  <c r="K2415" i="1"/>
  <c r="K2414" i="1"/>
  <c r="K2411" i="1"/>
  <c r="K2410" i="1"/>
  <c r="K2409" i="1"/>
  <c r="K2408" i="1"/>
  <c r="K2407" i="1"/>
  <c r="K2406" i="1"/>
  <c r="K2405" i="1"/>
  <c r="K2404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2" i="1"/>
  <c r="K2351" i="1"/>
  <c r="K2350" i="1"/>
  <c r="K2347" i="1"/>
  <c r="K2346" i="1"/>
  <c r="K2345" i="1"/>
  <c r="K2344" i="1"/>
  <c r="K2343" i="1"/>
  <c r="K2341" i="1"/>
  <c r="K2340" i="1"/>
  <c r="K2339" i="1"/>
  <c r="K2338" i="1"/>
  <c r="K2327" i="1"/>
  <c r="K2326" i="1"/>
  <c r="K2325" i="1"/>
  <c r="K2324" i="1"/>
  <c r="K2323" i="1"/>
  <c r="K2322" i="1"/>
  <c r="K2321" i="1"/>
  <c r="K2320" i="1"/>
  <c r="K2337" i="1"/>
  <c r="K2336" i="1"/>
  <c r="K2335" i="1"/>
  <c r="K2334" i="1"/>
  <c r="K2333" i="1"/>
  <c r="K2332" i="1"/>
  <c r="K2319" i="1"/>
  <c r="K2318" i="1"/>
  <c r="K2317" i="1"/>
  <c r="K2316" i="1"/>
  <c r="K2301" i="1"/>
  <c r="K2331" i="1"/>
  <c r="K2308" i="1"/>
  <c r="K2307" i="1"/>
  <c r="K2302" i="1"/>
  <c r="K2304" i="1"/>
  <c r="K2303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7" i="1"/>
  <c r="K2276" i="1"/>
  <c r="K2275" i="1"/>
  <c r="K2274" i="1"/>
  <c r="K2273" i="1"/>
  <c r="K2272" i="1"/>
  <c r="K2269" i="1"/>
  <c r="K2268" i="1"/>
  <c r="K2267" i="1"/>
  <c r="K2266" i="1"/>
  <c r="K2265" i="1"/>
  <c r="K2264" i="1"/>
  <c r="K2263" i="1"/>
  <c r="K2262" i="1"/>
  <c r="K2259" i="1"/>
  <c r="K2258" i="1"/>
  <c r="K2257" i="1"/>
  <c r="K2256" i="1"/>
  <c r="K2255" i="1"/>
  <c r="K2254" i="1"/>
  <c r="K2253" i="1"/>
  <c r="K2252" i="1"/>
  <c r="K2249" i="1"/>
  <c r="K2248" i="1"/>
  <c r="K2247" i="1"/>
  <c r="K2246" i="1"/>
  <c r="K2245" i="1"/>
  <c r="K2244" i="1"/>
  <c r="K2243" i="1"/>
  <c r="K2242" i="1"/>
  <c r="K2235" i="1"/>
  <c r="K2234" i="1"/>
  <c r="K2233" i="1"/>
  <c r="K2232" i="1"/>
  <c r="K2231" i="1"/>
  <c r="K2230" i="1"/>
  <c r="K2229" i="1"/>
  <c r="K2241" i="1"/>
  <c r="K2240" i="1"/>
  <c r="K2239" i="1"/>
  <c r="K2238" i="1"/>
  <c r="K2228" i="1"/>
  <c r="K2227" i="1"/>
  <c r="K2226" i="1"/>
  <c r="K2225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2" i="1"/>
  <c r="K2151" i="1"/>
  <c r="K2150" i="1"/>
  <c r="K2149" i="1"/>
  <c r="K2146" i="1"/>
  <c r="K2145" i="1"/>
  <c r="K2144" i="1"/>
  <c r="K2143" i="1"/>
  <c r="K2142" i="1"/>
  <c r="K2141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1" i="1"/>
  <c r="K2100" i="1"/>
  <c r="K2099" i="1"/>
  <c r="K2098" i="1"/>
  <c r="K2097" i="1"/>
  <c r="K2096" i="1"/>
  <c r="K2092" i="1"/>
  <c r="K2091" i="1"/>
  <c r="K2090" i="1"/>
  <c r="K2089" i="1"/>
  <c r="K2088" i="1"/>
  <c r="K2087" i="1"/>
  <c r="K2086" i="1"/>
  <c r="K2085" i="1"/>
  <c r="K2084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N2702" i="1" l="1"/>
  <c r="N2671" i="1"/>
  <c r="N2658" i="1"/>
  <c r="N2640" i="1"/>
  <c r="N2627" i="1"/>
  <c r="N2611" i="1"/>
  <c r="N2574" i="1"/>
  <c r="N2567" i="1"/>
  <c r="N2561" i="1"/>
  <c r="N2539" i="1"/>
  <c r="N2528" i="1"/>
  <c r="N2521" i="1"/>
  <c r="N2514" i="1"/>
  <c r="N2499" i="1"/>
  <c r="N2494" i="1"/>
  <c r="N2487" i="1"/>
  <c r="N2477" i="1"/>
  <c r="N2453" i="1"/>
  <c r="N2427" i="1"/>
  <c r="N2423" i="1"/>
  <c r="N2417" i="1"/>
  <c r="N2412" i="1"/>
  <c r="N2402" i="1"/>
  <c r="N2374" i="1"/>
  <c r="N2353" i="1"/>
  <c r="N2348" i="1"/>
  <c r="N2341" i="1"/>
  <c r="N2329" i="1"/>
  <c r="N2305" i="1"/>
  <c r="N2296" i="1"/>
  <c r="N2260" i="1"/>
  <c r="N2278" i="1"/>
  <c r="N2270" i="1"/>
  <c r="N2250" i="1"/>
  <c r="N2236" i="1"/>
  <c r="N2223" i="1"/>
  <c r="N2198" i="1"/>
  <c r="N2177" i="1"/>
  <c r="N2153" i="1"/>
  <c r="N2147" i="1"/>
  <c r="N2139" i="1"/>
  <c r="N2124" i="1"/>
  <c r="N2102" i="1"/>
  <c r="N2093" i="1"/>
  <c r="K2013" i="1"/>
  <c r="N2013" i="1"/>
  <c r="K2012" i="1" l="1"/>
  <c r="N1964" i="1" l="1"/>
  <c r="K1964" i="1"/>
  <c r="K1942" i="1" l="1"/>
  <c r="K1892" i="1" l="1"/>
  <c r="N1892" i="1"/>
  <c r="K1893" i="1"/>
  <c r="N1893" i="1"/>
  <c r="K1894" i="1"/>
  <c r="N1894" i="1"/>
  <c r="K1895" i="1"/>
  <c r="N1895" i="1"/>
  <c r="K1896" i="1"/>
  <c r="N1896" i="1"/>
  <c r="K1899" i="1"/>
  <c r="N1899" i="1"/>
  <c r="K1900" i="1"/>
  <c r="N1900" i="1"/>
  <c r="K1901" i="1"/>
  <c r="N1901" i="1"/>
  <c r="K1902" i="1"/>
  <c r="N1902" i="1"/>
  <c r="K1903" i="1"/>
  <c r="N1903" i="1"/>
  <c r="K1904" i="1"/>
  <c r="N1904" i="1"/>
  <c r="K1905" i="1"/>
  <c r="N1905" i="1"/>
  <c r="K1906" i="1"/>
  <c r="N1906" i="1"/>
  <c r="K1907" i="1"/>
  <c r="N1907" i="1"/>
  <c r="K1908" i="1"/>
  <c r="N1908" i="1"/>
  <c r="K1909" i="1"/>
  <c r="N1909" i="1"/>
  <c r="K1912" i="1"/>
  <c r="N1912" i="1"/>
  <c r="K1913" i="1"/>
  <c r="N1913" i="1"/>
  <c r="K1914" i="1"/>
  <c r="N1914" i="1"/>
  <c r="K1915" i="1"/>
  <c r="N1915" i="1"/>
  <c r="K1916" i="1"/>
  <c r="N1916" i="1"/>
  <c r="K1917" i="1"/>
  <c r="N1917" i="1"/>
  <c r="K1918" i="1"/>
  <c r="N1918" i="1"/>
  <c r="K1919" i="1"/>
  <c r="N1919" i="1"/>
  <c r="K1920" i="1"/>
  <c r="N1920" i="1"/>
  <c r="K1921" i="1"/>
  <c r="N1921" i="1"/>
  <c r="K1922" i="1"/>
  <c r="N1922" i="1"/>
  <c r="K1923" i="1"/>
  <c r="N1923" i="1"/>
  <c r="K1924" i="1"/>
  <c r="N1924" i="1"/>
  <c r="K1925" i="1"/>
  <c r="N1925" i="1"/>
  <c r="K1926" i="1"/>
  <c r="N1926" i="1"/>
  <c r="K1927" i="1"/>
  <c r="N1927" i="1"/>
  <c r="K1928" i="1"/>
  <c r="N1928" i="1"/>
  <c r="K1929" i="1"/>
  <c r="N1929" i="1"/>
  <c r="K1930" i="1"/>
  <c r="N1930" i="1"/>
  <c r="K1931" i="1"/>
  <c r="N1931" i="1"/>
  <c r="K1932" i="1"/>
  <c r="N1932" i="1"/>
  <c r="K1933" i="1"/>
  <c r="N1933" i="1"/>
  <c r="K1934" i="1"/>
  <c r="N1934" i="1"/>
  <c r="K1935" i="1"/>
  <c r="N1935" i="1"/>
  <c r="K1936" i="1"/>
  <c r="N1936" i="1"/>
  <c r="K1937" i="1"/>
  <c r="N1937" i="1"/>
  <c r="K1938" i="1"/>
  <c r="N1938" i="1"/>
  <c r="K1939" i="1"/>
  <c r="N1939" i="1"/>
  <c r="N1942" i="1"/>
  <c r="K1943" i="1"/>
  <c r="N1943" i="1"/>
  <c r="K1944" i="1"/>
  <c r="N1944" i="1"/>
  <c r="K1945" i="1"/>
  <c r="N1945" i="1"/>
  <c r="K1946" i="1"/>
  <c r="N1946" i="1"/>
  <c r="K1947" i="1"/>
  <c r="N1947" i="1"/>
  <c r="K1948" i="1"/>
  <c r="N1948" i="1"/>
  <c r="K1949" i="1"/>
  <c r="N1949" i="1"/>
  <c r="K1950" i="1"/>
  <c r="N1950" i="1"/>
  <c r="K1951" i="1"/>
  <c r="N1951" i="1"/>
  <c r="K1952" i="1"/>
  <c r="N1952" i="1"/>
  <c r="K1953" i="1"/>
  <c r="N1953" i="1"/>
  <c r="K1954" i="1"/>
  <c r="N1954" i="1"/>
  <c r="K1955" i="1"/>
  <c r="N1955" i="1"/>
  <c r="K1956" i="1"/>
  <c r="N1956" i="1"/>
  <c r="K1957" i="1"/>
  <c r="N1957" i="1"/>
  <c r="K1958" i="1"/>
  <c r="N1958" i="1"/>
  <c r="K1959" i="1"/>
  <c r="N1959" i="1"/>
  <c r="K1960" i="1"/>
  <c r="N1960" i="1"/>
  <c r="K1961" i="1"/>
  <c r="N1961" i="1"/>
  <c r="K1962" i="1"/>
  <c r="N1962" i="1"/>
  <c r="K1963" i="1"/>
  <c r="N1963" i="1"/>
  <c r="K1967" i="1"/>
  <c r="N1967" i="1"/>
  <c r="K1971" i="1"/>
  <c r="N1971" i="1"/>
  <c r="K1972" i="1"/>
  <c r="N1972" i="1"/>
  <c r="K1973" i="1"/>
  <c r="N1973" i="1"/>
  <c r="K1974" i="1"/>
  <c r="N1974" i="1"/>
  <c r="K1975" i="1"/>
  <c r="N1975" i="1"/>
  <c r="K1976" i="1"/>
  <c r="N1976" i="1"/>
  <c r="K1977" i="1"/>
  <c r="N1977" i="1"/>
  <c r="K1978" i="1"/>
  <c r="N1978" i="1"/>
  <c r="K1979" i="1"/>
  <c r="N1979" i="1"/>
  <c r="K1980" i="1"/>
  <c r="N1980" i="1"/>
  <c r="K1981" i="1"/>
  <c r="N1981" i="1"/>
  <c r="K1982" i="1"/>
  <c r="N1982" i="1"/>
  <c r="K1983" i="1"/>
  <c r="N1983" i="1"/>
  <c r="K1984" i="1"/>
  <c r="N1984" i="1"/>
  <c r="K1985" i="1"/>
  <c r="N1985" i="1"/>
  <c r="K1986" i="1"/>
  <c r="N1986" i="1"/>
  <c r="K1987" i="1"/>
  <c r="N1987" i="1"/>
  <c r="K1988" i="1"/>
  <c r="N1988" i="1"/>
  <c r="K1989" i="1"/>
  <c r="N1989" i="1"/>
  <c r="K1990" i="1"/>
  <c r="N1990" i="1"/>
  <c r="K1991" i="1"/>
  <c r="N1991" i="1"/>
  <c r="K1992" i="1"/>
  <c r="N1992" i="1"/>
  <c r="K1993" i="1"/>
  <c r="N1993" i="1"/>
  <c r="K1994" i="1"/>
  <c r="N1994" i="1"/>
  <c r="K1995" i="1"/>
  <c r="N1995" i="1"/>
  <c r="K1996" i="1"/>
  <c r="N1996" i="1"/>
  <c r="K1997" i="1"/>
  <c r="N1997" i="1"/>
  <c r="K1998" i="1"/>
  <c r="N1998" i="1"/>
  <c r="K2001" i="1"/>
  <c r="N2001" i="1"/>
  <c r="K2002" i="1"/>
  <c r="N2002" i="1"/>
  <c r="K2008" i="1"/>
  <c r="N2008" i="1"/>
  <c r="K2009" i="1"/>
  <c r="N2009" i="1"/>
  <c r="K2010" i="1"/>
  <c r="N2010" i="1"/>
  <c r="K2011" i="1"/>
  <c r="N2011" i="1"/>
  <c r="N2012" i="1"/>
  <c r="K2003" i="1"/>
  <c r="N2003" i="1"/>
  <c r="K2004" i="1"/>
  <c r="N2004" i="1"/>
  <c r="K2005" i="1"/>
  <c r="N2005" i="1"/>
  <c r="K2014" i="1"/>
  <c r="N2014" i="1"/>
  <c r="K2015" i="1"/>
  <c r="N2015" i="1"/>
  <c r="K2016" i="1"/>
  <c r="N2016" i="1"/>
  <c r="K2017" i="1"/>
  <c r="N2017" i="1"/>
  <c r="K2018" i="1"/>
  <c r="N2018" i="1"/>
  <c r="K2019" i="1"/>
  <c r="N2019" i="1"/>
  <c r="K2020" i="1"/>
  <c r="N2020" i="1"/>
  <c r="K2023" i="1"/>
  <c r="N2023" i="1"/>
  <c r="K2024" i="1"/>
  <c r="N2024" i="1"/>
  <c r="K2025" i="1"/>
  <c r="N2025" i="1"/>
  <c r="K2026" i="1"/>
  <c r="N2026" i="1"/>
  <c r="K2027" i="1"/>
  <c r="N2027" i="1"/>
  <c r="K2028" i="1"/>
  <c r="N2028" i="1"/>
  <c r="K2029" i="1"/>
  <c r="N2029" i="1"/>
  <c r="K2030" i="1"/>
  <c r="N2030" i="1"/>
  <c r="K2031" i="1"/>
  <c r="N2031" i="1"/>
  <c r="K2032" i="1"/>
  <c r="N2032" i="1"/>
  <c r="K2033" i="1"/>
  <c r="N2033" i="1"/>
  <c r="K2034" i="1"/>
  <c r="N2034" i="1"/>
  <c r="K2035" i="1"/>
  <c r="N2035" i="1"/>
  <c r="K2036" i="1"/>
  <c r="N2036" i="1"/>
  <c r="K2037" i="1"/>
  <c r="N2037" i="1"/>
  <c r="K2038" i="1"/>
  <c r="N2038" i="1"/>
  <c r="K2039" i="1"/>
  <c r="N2039" i="1"/>
  <c r="K2040" i="1"/>
  <c r="N2040" i="1"/>
  <c r="K2041" i="1"/>
  <c r="N2041" i="1"/>
  <c r="K2042" i="1"/>
  <c r="N2042" i="1"/>
  <c r="K2043" i="1"/>
  <c r="N2043" i="1"/>
  <c r="K2044" i="1"/>
  <c r="N2044" i="1"/>
  <c r="K2045" i="1"/>
  <c r="N2045" i="1"/>
  <c r="N2082" i="1" l="1"/>
  <c r="N2021" i="1"/>
  <c r="N2006" i="1"/>
  <c r="N1999" i="1"/>
  <c r="N1968" i="1"/>
  <c r="N1940" i="1"/>
  <c r="N1910" i="1"/>
  <c r="N1897" i="1"/>
  <c r="K1789" i="1"/>
  <c r="N1789" i="1"/>
  <c r="K1790" i="1"/>
  <c r="N1790" i="1"/>
  <c r="K1791" i="1"/>
  <c r="N1791" i="1"/>
  <c r="K1792" i="1"/>
  <c r="N1792" i="1"/>
  <c r="K1793" i="1"/>
  <c r="N1793" i="1"/>
  <c r="K1794" i="1"/>
  <c r="N1794" i="1"/>
  <c r="K1795" i="1"/>
  <c r="N1795" i="1"/>
  <c r="K1796" i="1"/>
  <c r="N1796" i="1"/>
  <c r="K1797" i="1"/>
  <c r="N1797" i="1"/>
  <c r="K1798" i="1"/>
  <c r="N1798" i="1"/>
  <c r="K1799" i="1"/>
  <c r="N1799" i="1"/>
  <c r="K1800" i="1"/>
  <c r="N1800" i="1"/>
  <c r="K1801" i="1"/>
  <c r="N1801" i="1"/>
  <c r="K1802" i="1"/>
  <c r="N1802" i="1"/>
  <c r="K1803" i="1"/>
  <c r="N1803" i="1"/>
  <c r="K1804" i="1"/>
  <c r="N1804" i="1"/>
  <c r="K1805" i="1"/>
  <c r="N1805" i="1"/>
  <c r="K1806" i="1"/>
  <c r="N1806" i="1"/>
  <c r="K1807" i="1"/>
  <c r="N1807" i="1"/>
  <c r="K1808" i="1"/>
  <c r="N1808" i="1"/>
  <c r="K1809" i="1"/>
  <c r="N1809" i="1"/>
  <c r="K1810" i="1"/>
  <c r="N1810" i="1"/>
  <c r="K1811" i="1"/>
  <c r="N1811" i="1"/>
  <c r="K1812" i="1"/>
  <c r="N1812" i="1"/>
  <c r="K1813" i="1"/>
  <c r="N1813" i="1"/>
  <c r="K1814" i="1"/>
  <c r="N1814" i="1"/>
  <c r="K1815" i="1"/>
  <c r="N1815" i="1"/>
  <c r="K1816" i="1"/>
  <c r="N1816" i="1"/>
  <c r="K1817" i="1"/>
  <c r="N1817" i="1"/>
  <c r="K1818" i="1"/>
  <c r="N1818" i="1"/>
  <c r="K1819" i="1"/>
  <c r="N1819" i="1"/>
  <c r="K1820" i="1"/>
  <c r="N1820" i="1"/>
  <c r="K1821" i="1"/>
  <c r="N1821" i="1"/>
  <c r="K1822" i="1"/>
  <c r="N1822" i="1"/>
  <c r="K1823" i="1"/>
  <c r="N1823" i="1"/>
  <c r="K1824" i="1"/>
  <c r="N1824" i="1"/>
  <c r="K1825" i="1"/>
  <c r="N1825" i="1"/>
  <c r="K1828" i="1"/>
  <c r="N1828" i="1"/>
  <c r="K1829" i="1"/>
  <c r="N1829" i="1"/>
  <c r="K1830" i="1"/>
  <c r="N1830" i="1"/>
  <c r="K1831" i="1"/>
  <c r="N1831" i="1"/>
  <c r="K1832" i="1"/>
  <c r="N1832" i="1"/>
  <c r="K1833" i="1"/>
  <c r="N1833" i="1"/>
  <c r="K1836" i="1"/>
  <c r="N1836" i="1"/>
  <c r="K1837" i="1"/>
  <c r="N1837" i="1"/>
  <c r="K1838" i="1"/>
  <c r="N1838" i="1"/>
  <c r="K1839" i="1"/>
  <c r="N1839" i="1"/>
  <c r="K1840" i="1"/>
  <c r="N1840" i="1"/>
  <c r="K1841" i="1"/>
  <c r="N1841" i="1"/>
  <c r="K1853" i="1"/>
  <c r="N1853" i="1"/>
  <c r="K1843" i="1"/>
  <c r="N1843" i="1"/>
  <c r="K1844" i="1"/>
  <c r="N1844" i="1"/>
  <c r="K1845" i="1"/>
  <c r="N1845" i="1"/>
  <c r="K1852" i="1"/>
  <c r="N1852" i="1"/>
  <c r="K1846" i="1"/>
  <c r="N1846" i="1"/>
  <c r="K1847" i="1"/>
  <c r="N1847" i="1"/>
  <c r="K1848" i="1"/>
  <c r="N1848" i="1"/>
  <c r="K1849" i="1"/>
  <c r="N1849" i="1"/>
  <c r="K1857" i="1"/>
  <c r="N1857" i="1"/>
  <c r="K1854" i="1"/>
  <c r="N1854" i="1"/>
  <c r="K1855" i="1"/>
  <c r="N1855" i="1"/>
  <c r="K1856" i="1"/>
  <c r="N1856" i="1"/>
  <c r="K1858" i="1"/>
  <c r="N1858" i="1"/>
  <c r="K1859" i="1"/>
  <c r="N1859" i="1"/>
  <c r="K1860" i="1"/>
  <c r="N1860" i="1"/>
  <c r="K1861" i="1"/>
  <c r="N1861" i="1"/>
  <c r="K1862" i="1"/>
  <c r="N1862" i="1"/>
  <c r="K1865" i="1"/>
  <c r="N1865" i="1"/>
  <c r="K1866" i="1"/>
  <c r="N1866" i="1"/>
  <c r="K1869" i="1"/>
  <c r="N1869" i="1"/>
  <c r="K1870" i="1"/>
  <c r="N1870" i="1"/>
  <c r="K1871" i="1"/>
  <c r="N1871" i="1"/>
  <c r="K1872" i="1"/>
  <c r="N1872" i="1"/>
  <c r="K1873" i="1"/>
  <c r="N1873" i="1"/>
  <c r="K1874" i="1"/>
  <c r="N1874" i="1"/>
  <c r="K1875" i="1"/>
  <c r="N1875" i="1"/>
  <c r="K1876" i="1"/>
  <c r="N1876" i="1"/>
  <c r="K1877" i="1"/>
  <c r="N1877" i="1"/>
  <c r="K1878" i="1"/>
  <c r="N1878" i="1"/>
  <c r="K1879" i="1"/>
  <c r="N1879" i="1"/>
  <c r="K1882" i="1"/>
  <c r="N1882" i="1"/>
  <c r="K1883" i="1"/>
  <c r="N1883" i="1"/>
  <c r="K1884" i="1"/>
  <c r="N1884" i="1"/>
  <c r="K1885" i="1"/>
  <c r="N1885" i="1"/>
  <c r="K1886" i="1"/>
  <c r="N1886" i="1"/>
  <c r="K1887" i="1"/>
  <c r="N1887" i="1"/>
  <c r="K1888" i="1"/>
  <c r="N1888" i="1"/>
  <c r="K1889" i="1"/>
  <c r="N1889" i="1"/>
  <c r="N1867" i="1" l="1"/>
  <c r="N1890" i="1"/>
  <c r="N1880" i="1"/>
  <c r="N1863" i="1"/>
  <c r="N1850" i="1"/>
  <c r="N1834" i="1"/>
  <c r="N1770" i="1"/>
  <c r="N1772" i="1"/>
  <c r="N1773" i="1"/>
  <c r="N1774" i="1"/>
  <c r="N1775" i="1"/>
  <c r="N1776" i="1"/>
  <c r="N1777" i="1"/>
  <c r="N1778" i="1"/>
  <c r="N1779" i="1"/>
  <c r="N1782" i="1"/>
  <c r="N1783" i="1"/>
  <c r="N1784" i="1"/>
  <c r="N1787" i="1"/>
  <c r="N1788" i="1"/>
  <c r="K1770" i="1"/>
  <c r="K1772" i="1"/>
  <c r="K1773" i="1"/>
  <c r="K1774" i="1"/>
  <c r="K1775" i="1"/>
  <c r="K1776" i="1"/>
  <c r="K1777" i="1"/>
  <c r="K1778" i="1"/>
  <c r="K1779" i="1"/>
  <c r="K1782" i="1"/>
  <c r="K1783" i="1"/>
  <c r="K1784" i="1"/>
  <c r="K1787" i="1"/>
  <c r="K1788" i="1"/>
  <c r="N1826" i="1" l="1"/>
  <c r="N1785" i="1"/>
  <c r="K1726" i="1"/>
  <c r="K1699" i="1" l="1"/>
  <c r="N1699" i="1"/>
  <c r="K1700" i="1"/>
  <c r="N1700" i="1"/>
  <c r="N1633" i="1" l="1"/>
  <c r="N1634" i="1"/>
  <c r="N1593" i="1" l="1"/>
  <c r="K1547" i="1" l="1"/>
  <c r="P1312" i="1" l="1"/>
  <c r="K1316" i="1" l="1"/>
  <c r="K1310" i="1" l="1"/>
  <c r="N1310" i="1"/>
  <c r="K1311" i="1"/>
  <c r="N1311" i="1"/>
  <c r="K1286" i="1" l="1"/>
  <c r="N964" i="1" l="1"/>
  <c r="K961" i="1" l="1"/>
  <c r="N961" i="1"/>
  <c r="N881" i="1" l="1"/>
  <c r="K879" i="1" l="1"/>
  <c r="N860" i="1" l="1"/>
  <c r="K842" i="1" l="1"/>
  <c r="N842" i="1"/>
  <c r="K843" i="1"/>
  <c r="N843" i="1"/>
  <c r="K813" i="1" l="1"/>
  <c r="N813" i="1"/>
  <c r="K803" i="1" l="1"/>
  <c r="K723" i="1" l="1"/>
  <c r="K505" i="1" l="1"/>
  <c r="N505" i="1"/>
  <c r="K451" i="1" l="1"/>
  <c r="N451" i="1"/>
  <c r="K315" i="1" l="1"/>
  <c r="N315" i="1"/>
  <c r="N309" i="1" l="1"/>
  <c r="K309" i="1"/>
  <c r="N91" i="1" l="1"/>
  <c r="N90" i="1"/>
  <c r="K49" i="1" l="1"/>
  <c r="N49" i="1"/>
  <c r="K44" i="1" l="1"/>
  <c r="N44" i="1"/>
  <c r="N38" i="1"/>
  <c r="K38" i="1"/>
  <c r="N37" i="1"/>
  <c r="K37" i="1"/>
  <c r="K379" i="1" l="1"/>
  <c r="N379" i="1"/>
  <c r="K380" i="1"/>
  <c r="N380" i="1"/>
  <c r="K381" i="1"/>
  <c r="N381" i="1"/>
  <c r="K384" i="1"/>
  <c r="N384" i="1"/>
  <c r="K385" i="1"/>
  <c r="N385" i="1"/>
  <c r="K386" i="1"/>
  <c r="N386" i="1"/>
  <c r="K387" i="1"/>
  <c r="N387" i="1"/>
  <c r="K388" i="1"/>
  <c r="N388" i="1"/>
  <c r="K391" i="1"/>
  <c r="N391" i="1"/>
  <c r="K392" i="1"/>
  <c r="N392" i="1"/>
  <c r="K393" i="1"/>
  <c r="N393" i="1"/>
  <c r="K396" i="1"/>
  <c r="N396" i="1"/>
  <c r="K397" i="1"/>
  <c r="N397" i="1"/>
  <c r="K404" i="1"/>
  <c r="N404" i="1"/>
  <c r="K398" i="1"/>
  <c r="N398" i="1"/>
  <c r="K399" i="1"/>
  <c r="N399" i="1"/>
  <c r="K400" i="1"/>
  <c r="N400" i="1"/>
  <c r="K401" i="1"/>
  <c r="N401" i="1"/>
  <c r="K405" i="1"/>
  <c r="N405" i="1"/>
  <c r="K406" i="1"/>
  <c r="N406" i="1"/>
  <c r="K407" i="1"/>
  <c r="N407" i="1"/>
  <c r="K408" i="1"/>
  <c r="N408" i="1"/>
  <c r="K411" i="1"/>
  <c r="N411" i="1"/>
  <c r="K412" i="1"/>
  <c r="N412" i="1"/>
  <c r="K413" i="1"/>
  <c r="N413" i="1"/>
  <c r="K414" i="1"/>
  <c r="N414" i="1"/>
  <c r="K415" i="1"/>
  <c r="N415" i="1"/>
  <c r="K416" i="1"/>
  <c r="N416" i="1"/>
  <c r="K417" i="1"/>
  <c r="N417" i="1"/>
  <c r="K418" i="1"/>
  <c r="N418" i="1"/>
  <c r="K419" i="1"/>
  <c r="N419" i="1"/>
  <c r="K420" i="1"/>
  <c r="N420" i="1"/>
  <c r="K421" i="1"/>
  <c r="N421" i="1"/>
  <c r="K422" i="1"/>
  <c r="N422" i="1"/>
  <c r="K423" i="1"/>
  <c r="N423" i="1"/>
  <c r="K424" i="1"/>
  <c r="N424" i="1"/>
  <c r="K425" i="1"/>
  <c r="N425" i="1"/>
  <c r="K426" i="1"/>
  <c r="N426" i="1"/>
  <c r="K427" i="1"/>
  <c r="N427" i="1"/>
  <c r="K428" i="1"/>
  <c r="N428" i="1"/>
  <c r="K429" i="1"/>
  <c r="N429" i="1"/>
  <c r="K430" i="1"/>
  <c r="N430" i="1"/>
  <c r="K431" i="1"/>
  <c r="N431" i="1"/>
  <c r="K432" i="1"/>
  <c r="N432" i="1"/>
  <c r="K433" i="1"/>
  <c r="N433" i="1"/>
  <c r="K436" i="1"/>
  <c r="N436" i="1"/>
  <c r="K437" i="1"/>
  <c r="N437" i="1"/>
  <c r="K440" i="1"/>
  <c r="N440" i="1"/>
  <c r="K441" i="1"/>
  <c r="N441" i="1"/>
  <c r="K442" i="1"/>
  <c r="N442" i="1"/>
  <c r="K443" i="1"/>
  <c r="N443" i="1"/>
  <c r="K444" i="1"/>
  <c r="N444" i="1"/>
  <c r="K445" i="1"/>
  <c r="N445" i="1"/>
  <c r="K446" i="1"/>
  <c r="N446" i="1"/>
  <c r="K447" i="1"/>
  <c r="N447" i="1"/>
  <c r="K448" i="1"/>
  <c r="N448" i="1"/>
  <c r="K449" i="1"/>
  <c r="N449" i="1"/>
  <c r="K450" i="1"/>
  <c r="N450" i="1"/>
  <c r="K454" i="1"/>
  <c r="N454" i="1"/>
  <c r="K455" i="1"/>
  <c r="N455" i="1"/>
  <c r="K456" i="1"/>
  <c r="N456" i="1"/>
  <c r="K457" i="1"/>
  <c r="N457" i="1"/>
  <c r="K458" i="1"/>
  <c r="N458" i="1"/>
  <c r="K459" i="1"/>
  <c r="N459" i="1"/>
  <c r="K460" i="1"/>
  <c r="N460" i="1"/>
  <c r="K461" i="1"/>
  <c r="N461" i="1"/>
  <c r="K462" i="1"/>
  <c r="N462" i="1"/>
  <c r="K463" i="1"/>
  <c r="N463" i="1"/>
  <c r="K464" i="1"/>
  <c r="N464" i="1"/>
  <c r="K465" i="1"/>
  <c r="N465" i="1"/>
  <c r="K466" i="1"/>
  <c r="N466" i="1"/>
  <c r="K467" i="1"/>
  <c r="N467" i="1"/>
  <c r="K468" i="1"/>
  <c r="N468" i="1"/>
  <c r="K469" i="1"/>
  <c r="N469" i="1"/>
  <c r="K470" i="1"/>
  <c r="N470" i="1"/>
  <c r="K471" i="1"/>
  <c r="N471" i="1"/>
  <c r="K472" i="1"/>
  <c r="N472" i="1"/>
  <c r="K473" i="1"/>
  <c r="N473" i="1"/>
  <c r="K474" i="1"/>
  <c r="N474" i="1"/>
  <c r="K475" i="1"/>
  <c r="N475" i="1"/>
  <c r="K476" i="1"/>
  <c r="N476" i="1"/>
  <c r="K477" i="1"/>
  <c r="N477" i="1"/>
  <c r="K478" i="1"/>
  <c r="N478" i="1"/>
  <c r="K479" i="1"/>
  <c r="N479" i="1"/>
  <c r="K480" i="1"/>
  <c r="N480" i="1"/>
  <c r="K481" i="1"/>
  <c r="N481" i="1"/>
  <c r="K482" i="1"/>
  <c r="N482" i="1"/>
  <c r="K483" i="1"/>
  <c r="N483" i="1"/>
  <c r="K486" i="1"/>
  <c r="N486" i="1"/>
  <c r="K487" i="1"/>
  <c r="N487" i="1"/>
  <c r="K488" i="1"/>
  <c r="N488" i="1"/>
  <c r="K489" i="1"/>
  <c r="N489" i="1"/>
  <c r="K490" i="1"/>
  <c r="N490" i="1"/>
  <c r="K491" i="1"/>
  <c r="N491" i="1"/>
  <c r="K492" i="1"/>
  <c r="N492" i="1"/>
  <c r="K493" i="1"/>
  <c r="N493" i="1"/>
  <c r="K496" i="1"/>
  <c r="N496" i="1"/>
  <c r="K497" i="1"/>
  <c r="N497" i="1"/>
  <c r="K498" i="1"/>
  <c r="N498" i="1"/>
  <c r="K499" i="1"/>
  <c r="N499" i="1"/>
  <c r="K500" i="1"/>
  <c r="N500" i="1"/>
  <c r="K501" i="1"/>
  <c r="N501" i="1"/>
  <c r="K502" i="1"/>
  <c r="N502" i="1"/>
  <c r="K503" i="1"/>
  <c r="N503" i="1"/>
  <c r="K504" i="1"/>
  <c r="N504" i="1"/>
  <c r="K508" i="1"/>
  <c r="N508" i="1"/>
  <c r="K509" i="1"/>
  <c r="N509" i="1"/>
  <c r="K510" i="1"/>
  <c r="N510" i="1"/>
  <c r="K511" i="1"/>
  <c r="N511" i="1"/>
  <c r="K512" i="1"/>
  <c r="N512" i="1"/>
  <c r="K513" i="1"/>
  <c r="N513" i="1"/>
  <c r="K514" i="1"/>
  <c r="N514" i="1"/>
  <c r="K515" i="1"/>
  <c r="N515" i="1"/>
  <c r="K516" i="1"/>
  <c r="N516" i="1"/>
  <c r="K517" i="1"/>
  <c r="N517" i="1"/>
  <c r="K518" i="1"/>
  <c r="N518" i="1"/>
  <c r="K519" i="1"/>
  <c r="N519" i="1"/>
  <c r="K520" i="1"/>
  <c r="N520" i="1"/>
  <c r="K521" i="1"/>
  <c r="N521" i="1"/>
  <c r="K522" i="1"/>
  <c r="N522" i="1"/>
  <c r="K525" i="1"/>
  <c r="N525" i="1"/>
  <c r="K526" i="1"/>
  <c r="N526" i="1"/>
  <c r="K527" i="1"/>
  <c r="N527" i="1"/>
  <c r="K530" i="1"/>
  <c r="N530" i="1"/>
  <c r="K531" i="1"/>
  <c r="N531" i="1"/>
  <c r="K532" i="1"/>
  <c r="N532" i="1"/>
  <c r="K533" i="1"/>
  <c r="N533" i="1"/>
  <c r="K534" i="1"/>
  <c r="N534" i="1"/>
  <c r="K535" i="1"/>
  <c r="N535" i="1"/>
  <c r="K536" i="1"/>
  <c r="N536" i="1"/>
  <c r="K537" i="1"/>
  <c r="N537" i="1"/>
  <c r="K538" i="1"/>
  <c r="N538" i="1"/>
  <c r="K539" i="1"/>
  <c r="N539" i="1"/>
  <c r="K540" i="1"/>
  <c r="N540" i="1"/>
  <c r="K541" i="1"/>
  <c r="N541" i="1"/>
  <c r="K542" i="1"/>
  <c r="N542" i="1"/>
  <c r="K545" i="1"/>
  <c r="N545" i="1"/>
  <c r="K546" i="1"/>
  <c r="N546" i="1"/>
  <c r="K547" i="1"/>
  <c r="N547" i="1"/>
  <c r="K548" i="1"/>
  <c r="N548" i="1"/>
  <c r="K549" i="1"/>
  <c r="N549" i="1"/>
  <c r="K552" i="1"/>
  <c r="N552" i="1"/>
  <c r="K553" i="1"/>
  <c r="N553" i="1"/>
  <c r="K556" i="1"/>
  <c r="N556" i="1"/>
  <c r="K557" i="1"/>
  <c r="N557" i="1"/>
  <c r="K558" i="1"/>
  <c r="N558" i="1"/>
  <c r="K559" i="1"/>
  <c r="N559" i="1"/>
  <c r="K560" i="1"/>
  <c r="N560" i="1"/>
  <c r="K561" i="1"/>
  <c r="N561" i="1"/>
  <c r="K562" i="1"/>
  <c r="N562" i="1"/>
  <c r="K563" i="1"/>
  <c r="N563" i="1"/>
  <c r="K564" i="1"/>
  <c r="N564" i="1"/>
  <c r="K565" i="1"/>
  <c r="N565" i="1"/>
  <c r="K566" i="1"/>
  <c r="N566" i="1"/>
  <c r="K569" i="1"/>
  <c r="N569" i="1"/>
  <c r="K570" i="1"/>
  <c r="N570" i="1"/>
  <c r="K571" i="1"/>
  <c r="N571" i="1"/>
  <c r="K572" i="1"/>
  <c r="N572" i="1"/>
  <c r="K573" i="1"/>
  <c r="N573" i="1"/>
  <c r="K574" i="1"/>
  <c r="N574" i="1"/>
  <c r="K575" i="1"/>
  <c r="N575" i="1"/>
  <c r="K576" i="1"/>
  <c r="N576" i="1"/>
  <c r="K577" i="1"/>
  <c r="N577" i="1"/>
  <c r="K580" i="1"/>
  <c r="N580" i="1"/>
  <c r="K581" i="1"/>
  <c r="N581" i="1"/>
  <c r="K582" i="1"/>
  <c r="N582" i="1"/>
  <c r="K583" i="1"/>
  <c r="N583" i="1"/>
  <c r="K584" i="1"/>
  <c r="N584" i="1"/>
  <c r="K585" i="1"/>
  <c r="N585" i="1"/>
  <c r="K586" i="1"/>
  <c r="N586" i="1"/>
  <c r="K587" i="1"/>
  <c r="N587" i="1"/>
  <c r="K588" i="1"/>
  <c r="N588" i="1"/>
  <c r="K589" i="1"/>
  <c r="N589" i="1"/>
  <c r="K592" i="1"/>
  <c r="N592" i="1"/>
  <c r="K593" i="1"/>
  <c r="N593" i="1"/>
  <c r="K594" i="1"/>
  <c r="N594" i="1"/>
  <c r="K595" i="1"/>
  <c r="N595" i="1"/>
  <c r="K596" i="1"/>
  <c r="N596" i="1"/>
  <c r="K597" i="1"/>
  <c r="N597" i="1"/>
  <c r="K598" i="1"/>
  <c r="N598" i="1"/>
  <c r="K599" i="1"/>
  <c r="N599" i="1"/>
  <c r="K600" i="1"/>
  <c r="N600" i="1"/>
  <c r="K601" i="1"/>
  <c r="N601" i="1"/>
  <c r="K604" i="1"/>
  <c r="N604" i="1"/>
  <c r="K605" i="1"/>
  <c r="N605" i="1"/>
  <c r="K606" i="1"/>
  <c r="N606" i="1"/>
  <c r="K607" i="1"/>
  <c r="N607" i="1"/>
  <c r="K608" i="1"/>
  <c r="N608" i="1"/>
  <c r="K609" i="1"/>
  <c r="N609" i="1"/>
  <c r="K610" i="1"/>
  <c r="N610" i="1"/>
  <c r="K611" i="1"/>
  <c r="N611" i="1"/>
  <c r="K612" i="1"/>
  <c r="N612" i="1"/>
  <c r="K613" i="1"/>
  <c r="N613" i="1"/>
  <c r="K614" i="1"/>
  <c r="N614" i="1"/>
  <c r="K615" i="1"/>
  <c r="N615" i="1"/>
  <c r="K616" i="1"/>
  <c r="N616" i="1"/>
  <c r="K617" i="1"/>
  <c r="N617" i="1"/>
  <c r="K618" i="1"/>
  <c r="N618" i="1"/>
  <c r="K619" i="1"/>
  <c r="N619" i="1"/>
  <c r="K620" i="1"/>
  <c r="N620" i="1"/>
  <c r="K623" i="1"/>
  <c r="N623" i="1"/>
  <c r="K624" i="1"/>
  <c r="N624" i="1"/>
  <c r="K625" i="1"/>
  <c r="N625" i="1"/>
  <c r="K626" i="1"/>
  <c r="N626" i="1"/>
  <c r="K627" i="1"/>
  <c r="N627" i="1"/>
  <c r="K628" i="1"/>
  <c r="N628" i="1"/>
  <c r="K629" i="1"/>
  <c r="N629" i="1"/>
  <c r="K630" i="1"/>
  <c r="N630" i="1"/>
  <c r="K631" i="1"/>
  <c r="N631" i="1"/>
  <c r="K632" i="1"/>
  <c r="N632" i="1"/>
  <c r="K635" i="1"/>
  <c r="N635" i="1"/>
  <c r="K636" i="1"/>
  <c r="N636" i="1"/>
  <c r="K637" i="1"/>
  <c r="N637" i="1"/>
  <c r="K640" i="1"/>
  <c r="N640" i="1"/>
  <c r="K641" i="1"/>
  <c r="N641" i="1"/>
  <c r="K642" i="1"/>
  <c r="N642" i="1"/>
  <c r="K643" i="1"/>
  <c r="N643" i="1"/>
  <c r="K644" i="1"/>
  <c r="N644" i="1"/>
  <c r="K645" i="1"/>
  <c r="N645" i="1"/>
  <c r="K648" i="1"/>
  <c r="N648" i="1"/>
  <c r="K649" i="1"/>
  <c r="N649" i="1"/>
  <c r="K650" i="1"/>
  <c r="N650" i="1"/>
  <c r="K651" i="1"/>
  <c r="N651" i="1"/>
  <c r="K652" i="1"/>
  <c r="N652" i="1"/>
  <c r="K653" i="1"/>
  <c r="N653" i="1"/>
  <c r="K654" i="1"/>
  <c r="N654" i="1"/>
  <c r="K657" i="1"/>
  <c r="N657" i="1"/>
  <c r="K658" i="1"/>
  <c r="N658" i="1"/>
  <c r="K659" i="1"/>
  <c r="N659" i="1"/>
  <c r="K660" i="1"/>
  <c r="N660" i="1"/>
  <c r="K661" i="1"/>
  <c r="N661" i="1"/>
  <c r="K662" i="1"/>
  <c r="N662" i="1"/>
  <c r="K663" i="1"/>
  <c r="N663" i="1"/>
  <c r="K664" i="1"/>
  <c r="N664" i="1"/>
  <c r="K665" i="1"/>
  <c r="N665" i="1"/>
  <c r="K666" i="1"/>
  <c r="N666" i="1"/>
  <c r="K667" i="1"/>
  <c r="N667" i="1"/>
  <c r="K668" i="1"/>
  <c r="N668" i="1"/>
  <c r="K669" i="1"/>
  <c r="N669" i="1"/>
  <c r="K672" i="1"/>
  <c r="N672" i="1"/>
  <c r="K673" i="1"/>
  <c r="N673" i="1"/>
  <c r="K676" i="1"/>
  <c r="N676" i="1"/>
  <c r="K677" i="1"/>
  <c r="N677" i="1"/>
  <c r="K678" i="1"/>
  <c r="N678" i="1"/>
  <c r="K681" i="1"/>
  <c r="N681" i="1"/>
  <c r="K682" i="1"/>
  <c r="N682" i="1"/>
  <c r="K683" i="1"/>
  <c r="N683" i="1"/>
  <c r="K684" i="1"/>
  <c r="N684" i="1"/>
  <c r="K685" i="1"/>
  <c r="N685" i="1"/>
  <c r="K686" i="1"/>
  <c r="N686" i="1"/>
  <c r="K687" i="1"/>
  <c r="N687" i="1"/>
  <c r="K688" i="1"/>
  <c r="N688" i="1"/>
  <c r="K689" i="1"/>
  <c r="N689" i="1"/>
  <c r="K690" i="1"/>
  <c r="N690" i="1"/>
  <c r="K691" i="1"/>
  <c r="N691" i="1"/>
  <c r="K692" i="1"/>
  <c r="N692" i="1"/>
  <c r="K693" i="1"/>
  <c r="N693" i="1"/>
  <c r="K694" i="1"/>
  <c r="N694" i="1"/>
  <c r="K697" i="1"/>
  <c r="N697" i="1"/>
  <c r="K698" i="1"/>
  <c r="N698" i="1"/>
  <c r="K699" i="1"/>
  <c r="N699" i="1"/>
  <c r="K700" i="1"/>
  <c r="N700" i="1"/>
  <c r="K701" i="1"/>
  <c r="N701" i="1"/>
  <c r="K702" i="1"/>
  <c r="N702" i="1"/>
  <c r="K703" i="1"/>
  <c r="N703" i="1"/>
  <c r="K704" i="1"/>
  <c r="N704" i="1"/>
  <c r="K705" i="1"/>
  <c r="N705" i="1"/>
  <c r="K706" i="1"/>
  <c r="N706" i="1"/>
  <c r="K707" i="1"/>
  <c r="N707" i="1"/>
  <c r="K708" i="1"/>
  <c r="N708" i="1"/>
  <c r="K709" i="1"/>
  <c r="N709" i="1"/>
  <c r="K710" i="1"/>
  <c r="N710" i="1"/>
  <c r="K713" i="1"/>
  <c r="N713" i="1"/>
  <c r="K714" i="1"/>
  <c r="N714" i="1"/>
  <c r="K715" i="1"/>
  <c r="N715" i="1"/>
  <c r="K716" i="1"/>
  <c r="N716" i="1"/>
  <c r="K717" i="1"/>
  <c r="N717" i="1"/>
  <c r="K718" i="1"/>
  <c r="N718" i="1"/>
  <c r="K719" i="1"/>
  <c r="N719" i="1"/>
  <c r="K720" i="1"/>
  <c r="N720" i="1"/>
  <c r="K721" i="1"/>
  <c r="N721" i="1"/>
  <c r="K722" i="1"/>
  <c r="N722" i="1"/>
  <c r="N723" i="1"/>
  <c r="K724" i="1"/>
  <c r="N724" i="1"/>
  <c r="K725" i="1"/>
  <c r="N725" i="1"/>
  <c r="K726" i="1"/>
  <c r="N726" i="1"/>
  <c r="K729" i="1"/>
  <c r="N729" i="1"/>
  <c r="K730" i="1"/>
  <c r="N730" i="1"/>
  <c r="K731" i="1"/>
  <c r="N731" i="1"/>
  <c r="K732" i="1"/>
  <c r="N732" i="1"/>
  <c r="K733" i="1"/>
  <c r="N733" i="1"/>
  <c r="K734" i="1"/>
  <c r="N734" i="1"/>
  <c r="K735" i="1"/>
  <c r="N735" i="1"/>
  <c r="K736" i="1"/>
  <c r="N736" i="1"/>
  <c r="K737" i="1"/>
  <c r="N737" i="1"/>
  <c r="K738" i="1"/>
  <c r="N738" i="1"/>
  <c r="K739" i="1"/>
  <c r="N739" i="1"/>
  <c r="K740" i="1"/>
  <c r="N740" i="1"/>
  <c r="K741" i="1"/>
  <c r="N741" i="1"/>
  <c r="K744" i="1"/>
  <c r="N744" i="1"/>
  <c r="K745" i="1"/>
  <c r="N745" i="1"/>
  <c r="K746" i="1"/>
  <c r="N746" i="1"/>
  <c r="K747" i="1"/>
  <c r="N747" i="1"/>
  <c r="K748" i="1"/>
  <c r="N748" i="1"/>
  <c r="K749" i="1"/>
  <c r="N749" i="1"/>
  <c r="K750" i="1"/>
  <c r="N750" i="1"/>
  <c r="K751" i="1"/>
  <c r="N751" i="1"/>
  <c r="K754" i="1"/>
  <c r="N754" i="1"/>
  <c r="K755" i="1"/>
  <c r="N755" i="1"/>
  <c r="K756" i="1"/>
  <c r="N756" i="1"/>
  <c r="K757" i="1"/>
  <c r="N757" i="1"/>
  <c r="K758" i="1"/>
  <c r="N758" i="1"/>
  <c r="K759" i="1"/>
  <c r="N759" i="1"/>
  <c r="K760" i="1"/>
  <c r="N760" i="1"/>
  <c r="K761" i="1"/>
  <c r="N761" i="1"/>
  <c r="K762" i="1"/>
  <c r="N762" i="1"/>
  <c r="K763" i="1"/>
  <c r="N763" i="1"/>
  <c r="K766" i="1"/>
  <c r="N766" i="1"/>
  <c r="K767" i="1"/>
  <c r="N767" i="1"/>
  <c r="K768" i="1"/>
  <c r="N768" i="1"/>
  <c r="K769" i="1"/>
  <c r="N769" i="1"/>
  <c r="K772" i="1"/>
  <c r="N772" i="1"/>
  <c r="K773" i="1"/>
  <c r="N773" i="1"/>
  <c r="K774" i="1"/>
  <c r="N774" i="1"/>
  <c r="K775" i="1"/>
  <c r="N775" i="1"/>
  <c r="K776" i="1"/>
  <c r="N776" i="1"/>
  <c r="K777" i="1"/>
  <c r="N777" i="1"/>
  <c r="K778" i="1"/>
  <c r="N778" i="1"/>
  <c r="K779" i="1"/>
  <c r="N779" i="1"/>
  <c r="K780" i="1"/>
  <c r="N780" i="1"/>
  <c r="K781" i="1"/>
  <c r="N781" i="1"/>
  <c r="K784" i="1"/>
  <c r="N784" i="1"/>
  <c r="K785" i="1"/>
  <c r="N785" i="1"/>
  <c r="K786" i="1"/>
  <c r="N786" i="1"/>
  <c r="K787" i="1"/>
  <c r="N787" i="1"/>
  <c r="K788" i="1"/>
  <c r="N788" i="1"/>
  <c r="K789" i="1"/>
  <c r="N789" i="1"/>
  <c r="K792" i="1"/>
  <c r="N792" i="1"/>
  <c r="K793" i="1"/>
  <c r="N793" i="1"/>
  <c r="K794" i="1"/>
  <c r="N794" i="1"/>
  <c r="K795" i="1"/>
  <c r="N795" i="1"/>
  <c r="K796" i="1"/>
  <c r="N796" i="1"/>
  <c r="K797" i="1"/>
  <c r="N797" i="1"/>
  <c r="K800" i="1"/>
  <c r="N800" i="1"/>
  <c r="K801" i="1"/>
  <c r="N801" i="1"/>
  <c r="K802" i="1"/>
  <c r="N802" i="1"/>
  <c r="N803" i="1"/>
  <c r="K804" i="1"/>
  <c r="N804" i="1"/>
  <c r="K805" i="1"/>
  <c r="N805" i="1"/>
  <c r="K806" i="1"/>
  <c r="N806" i="1"/>
  <c r="K807" i="1"/>
  <c r="N807" i="1"/>
  <c r="K808" i="1"/>
  <c r="N808" i="1"/>
  <c r="K809" i="1"/>
  <c r="N809" i="1"/>
  <c r="K810" i="1"/>
  <c r="N810" i="1"/>
  <c r="K811" i="1"/>
  <c r="N811" i="1"/>
  <c r="K812" i="1"/>
  <c r="N812" i="1"/>
  <c r="K816" i="1"/>
  <c r="N816" i="1"/>
  <c r="K817" i="1"/>
  <c r="N817" i="1"/>
  <c r="K818" i="1"/>
  <c r="N818" i="1"/>
  <c r="K819" i="1"/>
  <c r="N819" i="1"/>
  <c r="K822" i="1"/>
  <c r="N822" i="1"/>
  <c r="K823" i="1"/>
  <c r="N823" i="1"/>
  <c r="K824" i="1"/>
  <c r="N824" i="1"/>
  <c r="K825" i="1"/>
  <c r="N825" i="1"/>
  <c r="K826" i="1"/>
  <c r="N826" i="1"/>
  <c r="K827" i="1"/>
  <c r="N827" i="1"/>
  <c r="K834" i="1"/>
  <c r="N834" i="1"/>
  <c r="K828" i="1"/>
  <c r="N828" i="1"/>
  <c r="K829" i="1"/>
  <c r="N829" i="1"/>
  <c r="K830" i="1"/>
  <c r="N830" i="1"/>
  <c r="K831" i="1"/>
  <c r="N831" i="1"/>
  <c r="K835" i="1"/>
  <c r="N835" i="1"/>
  <c r="K836" i="1"/>
  <c r="N836" i="1"/>
  <c r="K837" i="1"/>
  <c r="N837" i="1"/>
  <c r="K838" i="1"/>
  <c r="N838" i="1"/>
  <c r="K839" i="1"/>
  <c r="N839" i="1"/>
  <c r="K840" i="1"/>
  <c r="N840" i="1"/>
  <c r="K841" i="1"/>
  <c r="N841" i="1"/>
  <c r="K846" i="1"/>
  <c r="N846" i="1"/>
  <c r="K847" i="1"/>
  <c r="N847" i="1"/>
  <c r="K848" i="1"/>
  <c r="N848" i="1"/>
  <c r="K857" i="1"/>
  <c r="N857" i="1"/>
  <c r="K858" i="1"/>
  <c r="N858" i="1"/>
  <c r="K849" i="1"/>
  <c r="N849" i="1"/>
  <c r="K850" i="1"/>
  <c r="N850" i="1"/>
  <c r="K851" i="1"/>
  <c r="N851" i="1"/>
  <c r="K852" i="1"/>
  <c r="N852" i="1"/>
  <c r="K853" i="1"/>
  <c r="N853" i="1"/>
  <c r="K854" i="1"/>
  <c r="N854" i="1"/>
  <c r="K859" i="1"/>
  <c r="N859" i="1"/>
  <c r="K860" i="1"/>
  <c r="K861" i="1"/>
  <c r="N861" i="1"/>
  <c r="K862" i="1"/>
  <c r="N862" i="1"/>
  <c r="K863" i="1"/>
  <c r="N863" i="1"/>
  <c r="K864" i="1"/>
  <c r="N864" i="1"/>
  <c r="K865" i="1"/>
  <c r="N865" i="1"/>
  <c r="K868" i="1"/>
  <c r="N868" i="1"/>
  <c r="K869" i="1"/>
  <c r="N869" i="1"/>
  <c r="K870" i="1"/>
  <c r="N870" i="1"/>
  <c r="K871" i="1"/>
  <c r="N871" i="1"/>
  <c r="K872" i="1"/>
  <c r="N872" i="1"/>
  <c r="K873" i="1"/>
  <c r="N873" i="1"/>
  <c r="K874" i="1"/>
  <c r="N874" i="1"/>
  <c r="K875" i="1"/>
  <c r="N875" i="1"/>
  <c r="K876" i="1"/>
  <c r="N876" i="1"/>
  <c r="K877" i="1"/>
  <c r="N877" i="1"/>
  <c r="K878" i="1"/>
  <c r="N878" i="1"/>
  <c r="N879" i="1"/>
  <c r="K880" i="1"/>
  <c r="N880" i="1"/>
  <c r="K881" i="1"/>
  <c r="K882" i="1"/>
  <c r="N882" i="1"/>
  <c r="K883" i="1"/>
  <c r="N883" i="1"/>
  <c r="K884" i="1"/>
  <c r="N884" i="1"/>
  <c r="K885" i="1"/>
  <c r="N885" i="1"/>
  <c r="K888" i="1"/>
  <c r="N888" i="1"/>
  <c r="K889" i="1"/>
  <c r="N889" i="1"/>
  <c r="K890" i="1"/>
  <c r="N890" i="1"/>
  <c r="K891" i="1"/>
  <c r="N891" i="1"/>
  <c r="K892" i="1"/>
  <c r="N892" i="1"/>
  <c r="K893" i="1"/>
  <c r="N893" i="1"/>
  <c r="K894" i="1"/>
  <c r="N894" i="1"/>
  <c r="K895" i="1"/>
  <c r="N895" i="1"/>
  <c r="K896" i="1"/>
  <c r="N896" i="1"/>
  <c r="K897" i="1"/>
  <c r="N897" i="1"/>
  <c r="K898" i="1"/>
  <c r="N898" i="1"/>
  <c r="K899" i="1"/>
  <c r="N899" i="1"/>
  <c r="K900" i="1"/>
  <c r="N900" i="1"/>
  <c r="K901" i="1"/>
  <c r="N901" i="1"/>
  <c r="K902" i="1"/>
  <c r="N902" i="1"/>
  <c r="K903" i="1"/>
  <c r="N903" i="1"/>
  <c r="K904" i="1"/>
  <c r="N904" i="1"/>
  <c r="K905" i="1"/>
  <c r="N905" i="1"/>
  <c r="K906" i="1"/>
  <c r="N906" i="1"/>
  <c r="K907" i="1"/>
  <c r="N907" i="1"/>
  <c r="K908" i="1"/>
  <c r="N908" i="1"/>
  <c r="K911" i="1"/>
  <c r="N911" i="1"/>
  <c r="K912" i="1"/>
  <c r="N912" i="1"/>
  <c r="K913" i="1"/>
  <c r="N913" i="1"/>
  <c r="K914" i="1"/>
  <c r="N914" i="1"/>
  <c r="K915" i="1"/>
  <c r="N915" i="1"/>
  <c r="K916" i="1"/>
  <c r="N916" i="1"/>
  <c r="K917" i="1"/>
  <c r="N917" i="1"/>
  <c r="K918" i="1"/>
  <c r="N918" i="1"/>
  <c r="K921" i="1"/>
  <c r="N921" i="1"/>
  <c r="K922" i="1"/>
  <c r="N922" i="1"/>
  <c r="K923" i="1"/>
  <c r="N923" i="1"/>
  <c r="K924" i="1"/>
  <c r="N924" i="1"/>
  <c r="K925" i="1"/>
  <c r="N925" i="1"/>
  <c r="K926" i="1"/>
  <c r="N926" i="1"/>
  <c r="K927" i="1"/>
  <c r="N927" i="1"/>
  <c r="K928" i="1"/>
  <c r="N928" i="1"/>
  <c r="K929" i="1"/>
  <c r="N929" i="1"/>
  <c r="K932" i="1"/>
  <c r="N932" i="1"/>
  <c r="K933" i="1"/>
  <c r="N933" i="1"/>
  <c r="K934" i="1"/>
  <c r="N934" i="1"/>
  <c r="K935" i="1"/>
  <c r="N935" i="1"/>
  <c r="K936" i="1"/>
  <c r="N936" i="1"/>
  <c r="K937" i="1"/>
  <c r="N937" i="1"/>
  <c r="K938" i="1"/>
  <c r="N938" i="1"/>
  <c r="K939" i="1"/>
  <c r="N939" i="1"/>
  <c r="K942" i="1"/>
  <c r="N942" i="1"/>
  <c r="K943" i="1"/>
  <c r="N943" i="1"/>
  <c r="K944" i="1"/>
  <c r="N944" i="1"/>
  <c r="K945" i="1"/>
  <c r="N945" i="1"/>
  <c r="K946" i="1"/>
  <c r="N946" i="1"/>
  <c r="K947" i="1"/>
  <c r="N947" i="1"/>
  <c r="K948" i="1"/>
  <c r="N948" i="1"/>
  <c r="K949" i="1"/>
  <c r="N949" i="1"/>
  <c r="K950" i="1"/>
  <c r="N950" i="1"/>
  <c r="K951" i="1"/>
  <c r="N951" i="1"/>
  <c r="K954" i="1"/>
  <c r="N954" i="1"/>
  <c r="K955" i="1"/>
  <c r="N955" i="1"/>
  <c r="K956" i="1"/>
  <c r="N956" i="1"/>
  <c r="K957" i="1"/>
  <c r="N957" i="1"/>
  <c r="K958" i="1"/>
  <c r="N958" i="1"/>
  <c r="K959" i="1"/>
  <c r="N959" i="1"/>
  <c r="K960" i="1"/>
  <c r="N960" i="1"/>
  <c r="K964" i="1"/>
  <c r="K965" i="1"/>
  <c r="N965" i="1"/>
  <c r="N966" i="1" s="1"/>
  <c r="K968" i="1"/>
  <c r="N968" i="1"/>
  <c r="K969" i="1"/>
  <c r="N969" i="1"/>
  <c r="K970" i="1"/>
  <c r="N970" i="1"/>
  <c r="K971" i="1"/>
  <c r="N971" i="1"/>
  <c r="K972" i="1"/>
  <c r="N972" i="1"/>
  <c r="K975" i="1"/>
  <c r="N975" i="1"/>
  <c r="K976" i="1"/>
  <c r="N976" i="1"/>
  <c r="K977" i="1"/>
  <c r="N977" i="1"/>
  <c r="K978" i="1"/>
  <c r="N978" i="1"/>
  <c r="K979" i="1"/>
  <c r="N979" i="1"/>
  <c r="K980" i="1"/>
  <c r="N980" i="1"/>
  <c r="K981" i="1"/>
  <c r="N981" i="1"/>
  <c r="K982" i="1"/>
  <c r="N982" i="1"/>
  <c r="K983" i="1"/>
  <c r="N983" i="1"/>
  <c r="K984" i="1"/>
  <c r="N984" i="1"/>
  <c r="K985" i="1"/>
  <c r="N985" i="1"/>
  <c r="K986" i="1"/>
  <c r="N986" i="1"/>
  <c r="K987" i="1"/>
  <c r="N987" i="1"/>
  <c r="K988" i="1"/>
  <c r="N988" i="1"/>
  <c r="K989" i="1"/>
  <c r="N989" i="1"/>
  <c r="K992" i="1"/>
  <c r="N992" i="1"/>
  <c r="K993" i="1"/>
  <c r="N993" i="1"/>
  <c r="K994" i="1"/>
  <c r="N994" i="1"/>
  <c r="K995" i="1"/>
  <c r="N995" i="1"/>
  <c r="K996" i="1"/>
  <c r="N996" i="1"/>
  <c r="K997" i="1"/>
  <c r="N997" i="1"/>
  <c r="K998" i="1"/>
  <c r="N998" i="1"/>
  <c r="K999" i="1"/>
  <c r="N999" i="1"/>
  <c r="K1000" i="1"/>
  <c r="N1000" i="1"/>
  <c r="K1003" i="1"/>
  <c r="N1003" i="1"/>
  <c r="K1004" i="1"/>
  <c r="N1004" i="1"/>
  <c r="K1005" i="1"/>
  <c r="N1005" i="1"/>
  <c r="K1006" i="1"/>
  <c r="N1006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6" i="1"/>
  <c r="N1016" i="1"/>
  <c r="K1017" i="1"/>
  <c r="N1017" i="1"/>
  <c r="K1018" i="1"/>
  <c r="N1018" i="1"/>
  <c r="K1019" i="1"/>
  <c r="N1019" i="1"/>
  <c r="K1020" i="1"/>
  <c r="N1020" i="1"/>
  <c r="K1021" i="1"/>
  <c r="N1021" i="1"/>
  <c r="K1024" i="1"/>
  <c r="N1024" i="1"/>
  <c r="K1025" i="1"/>
  <c r="N1025" i="1"/>
  <c r="K1026" i="1"/>
  <c r="N1026" i="1"/>
  <c r="K1027" i="1"/>
  <c r="N1027" i="1"/>
  <c r="K1028" i="1"/>
  <c r="N1028" i="1"/>
  <c r="K1031" i="1"/>
  <c r="N1031" i="1"/>
  <c r="K1032" i="1"/>
  <c r="N1032" i="1"/>
  <c r="K1033" i="1"/>
  <c r="N1033" i="1"/>
  <c r="K1034" i="1"/>
  <c r="N1034" i="1"/>
  <c r="K1035" i="1"/>
  <c r="N1035" i="1"/>
  <c r="K1036" i="1"/>
  <c r="N1036" i="1"/>
  <c r="K1037" i="1"/>
  <c r="N1037" i="1"/>
  <c r="K1038" i="1"/>
  <c r="N1038" i="1"/>
  <c r="K1039" i="1"/>
  <c r="N1039" i="1"/>
  <c r="K1040" i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0" i="1"/>
  <c r="N1050" i="1"/>
  <c r="K1053" i="1"/>
  <c r="N1053" i="1"/>
  <c r="K1054" i="1"/>
  <c r="N1054" i="1"/>
  <c r="K1055" i="1"/>
  <c r="N1055" i="1"/>
  <c r="K1056" i="1"/>
  <c r="N1056" i="1"/>
  <c r="K1057" i="1"/>
  <c r="N1057" i="1"/>
  <c r="K1058" i="1"/>
  <c r="N1058" i="1"/>
  <c r="K1059" i="1"/>
  <c r="N1059" i="1"/>
  <c r="K1060" i="1"/>
  <c r="N1060" i="1"/>
  <c r="K1061" i="1"/>
  <c r="N1061" i="1"/>
  <c r="K1062" i="1"/>
  <c r="N1062" i="1"/>
  <c r="K1063" i="1"/>
  <c r="N1063" i="1"/>
  <c r="K1064" i="1"/>
  <c r="N1064" i="1"/>
  <c r="K1065" i="1"/>
  <c r="N1065" i="1"/>
  <c r="K1066" i="1"/>
  <c r="N1066" i="1"/>
  <c r="K1067" i="1"/>
  <c r="N1067" i="1"/>
  <c r="K1068" i="1"/>
  <c r="N1068" i="1"/>
  <c r="K1069" i="1"/>
  <c r="N1069" i="1"/>
  <c r="K1070" i="1"/>
  <c r="N1070" i="1"/>
  <c r="K1071" i="1"/>
  <c r="N1071" i="1"/>
  <c r="K1074" i="1"/>
  <c r="N1074" i="1"/>
  <c r="K1075" i="1"/>
  <c r="N1075" i="1"/>
  <c r="K1076" i="1"/>
  <c r="N1076" i="1"/>
  <c r="K1079" i="1"/>
  <c r="N1079" i="1"/>
  <c r="K1080" i="1"/>
  <c r="N1080" i="1"/>
  <c r="K1081" i="1"/>
  <c r="N1081" i="1"/>
  <c r="K1082" i="1"/>
  <c r="N1082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2" i="1"/>
  <c r="N1092" i="1"/>
  <c r="K1093" i="1"/>
  <c r="N1093" i="1"/>
  <c r="K1094" i="1"/>
  <c r="N1094" i="1"/>
  <c r="K1095" i="1"/>
  <c r="N1095" i="1"/>
  <c r="K1096" i="1"/>
  <c r="N1096" i="1"/>
  <c r="K1114" i="1"/>
  <c r="N1114" i="1"/>
  <c r="K1098" i="1"/>
  <c r="N1098" i="1"/>
  <c r="K1099" i="1"/>
  <c r="N1099" i="1"/>
  <c r="K1100" i="1"/>
  <c r="N1100" i="1"/>
  <c r="K1101" i="1"/>
  <c r="N1101" i="1"/>
  <c r="K1102" i="1"/>
  <c r="N1102" i="1"/>
  <c r="K1103" i="1"/>
  <c r="N1103" i="1"/>
  <c r="K1104" i="1"/>
  <c r="N1104" i="1"/>
  <c r="K1105" i="1"/>
  <c r="N1105" i="1"/>
  <c r="K1106" i="1"/>
  <c r="N1106" i="1"/>
  <c r="K1107" i="1"/>
  <c r="N1107" i="1"/>
  <c r="K1108" i="1"/>
  <c r="N1108" i="1"/>
  <c r="K1109" i="1"/>
  <c r="N1109" i="1"/>
  <c r="K1110" i="1"/>
  <c r="N1110" i="1"/>
  <c r="K1111" i="1"/>
  <c r="N1111" i="1"/>
  <c r="K1115" i="1"/>
  <c r="N1115" i="1"/>
  <c r="K1116" i="1"/>
  <c r="N1116" i="1"/>
  <c r="K1117" i="1"/>
  <c r="N1117" i="1"/>
  <c r="K1118" i="1"/>
  <c r="N1118" i="1"/>
  <c r="K1121" i="1"/>
  <c r="N1121" i="1"/>
  <c r="K1122" i="1"/>
  <c r="N1122" i="1"/>
  <c r="K1123" i="1"/>
  <c r="N1123" i="1"/>
  <c r="K1124" i="1"/>
  <c r="N1124" i="1"/>
  <c r="K1125" i="1"/>
  <c r="N1125" i="1"/>
  <c r="K1126" i="1"/>
  <c r="N1126" i="1"/>
  <c r="K1127" i="1"/>
  <c r="N1127" i="1"/>
  <c r="K1130" i="1"/>
  <c r="N1130" i="1"/>
  <c r="K1131" i="1"/>
  <c r="N1131" i="1"/>
  <c r="K1132" i="1"/>
  <c r="N1132" i="1"/>
  <c r="K1133" i="1"/>
  <c r="N1133" i="1"/>
  <c r="K1134" i="1"/>
  <c r="N1134" i="1"/>
  <c r="K1135" i="1"/>
  <c r="N1135" i="1"/>
  <c r="K1136" i="1"/>
  <c r="N1136" i="1"/>
  <c r="K1137" i="1"/>
  <c r="N1137" i="1"/>
  <c r="K1138" i="1"/>
  <c r="N1138" i="1"/>
  <c r="K1139" i="1"/>
  <c r="N1139" i="1"/>
  <c r="K1140" i="1"/>
  <c r="N1140" i="1"/>
  <c r="K1143" i="1"/>
  <c r="N1143" i="1"/>
  <c r="K1144" i="1"/>
  <c r="N1144" i="1"/>
  <c r="K1145" i="1"/>
  <c r="N1145" i="1"/>
  <c r="K1146" i="1"/>
  <c r="N1146" i="1"/>
  <c r="K1147" i="1"/>
  <c r="N1147" i="1"/>
  <c r="K1148" i="1"/>
  <c r="N1148" i="1"/>
  <c r="K1149" i="1"/>
  <c r="N1149" i="1"/>
  <c r="K1150" i="1"/>
  <c r="N1150" i="1"/>
  <c r="K1151" i="1"/>
  <c r="N1151" i="1"/>
  <c r="K1152" i="1"/>
  <c r="N1152" i="1"/>
  <c r="K1153" i="1"/>
  <c r="N1153" i="1"/>
  <c r="K1154" i="1"/>
  <c r="N1154" i="1"/>
  <c r="K1155" i="1"/>
  <c r="N1155" i="1"/>
  <c r="K1156" i="1"/>
  <c r="N1156" i="1"/>
  <c r="K1159" i="1"/>
  <c r="N1159" i="1"/>
  <c r="K1160" i="1"/>
  <c r="N1160" i="1"/>
  <c r="K1161" i="1"/>
  <c r="N1161" i="1"/>
  <c r="K1162" i="1"/>
  <c r="N1162" i="1"/>
  <c r="K1163" i="1"/>
  <c r="N1163" i="1"/>
  <c r="K1164" i="1"/>
  <c r="N1164" i="1"/>
  <c r="K1165" i="1"/>
  <c r="N1165" i="1"/>
  <c r="K1166" i="1"/>
  <c r="N1166" i="1"/>
  <c r="K1169" i="1"/>
  <c r="N1169" i="1"/>
  <c r="K1170" i="1"/>
  <c r="N1170" i="1"/>
  <c r="K1171" i="1"/>
  <c r="N1171" i="1"/>
  <c r="K1172" i="1"/>
  <c r="N1172" i="1"/>
  <c r="K1173" i="1"/>
  <c r="N1173" i="1"/>
  <c r="K1174" i="1"/>
  <c r="N1174" i="1"/>
  <c r="K1175" i="1"/>
  <c r="N1175" i="1"/>
  <c r="K1176" i="1"/>
  <c r="N1176" i="1"/>
  <c r="K1177" i="1"/>
  <c r="N1177" i="1"/>
  <c r="K1178" i="1"/>
  <c r="N1178" i="1"/>
  <c r="K1179" i="1"/>
  <c r="N1179" i="1"/>
  <c r="K1180" i="1"/>
  <c r="N1180" i="1"/>
  <c r="K1181" i="1"/>
  <c r="N1181" i="1"/>
  <c r="K1184" i="1"/>
  <c r="N1184" i="1"/>
  <c r="K1185" i="1"/>
  <c r="N1185" i="1"/>
  <c r="K1186" i="1"/>
  <c r="N1186" i="1"/>
  <c r="K1187" i="1"/>
  <c r="N1187" i="1"/>
  <c r="K1188" i="1"/>
  <c r="N1188" i="1"/>
  <c r="K1189" i="1"/>
  <c r="N1189" i="1"/>
  <c r="K1190" i="1"/>
  <c r="N1190" i="1"/>
  <c r="K1191" i="1"/>
  <c r="N1191" i="1"/>
  <c r="K1192" i="1"/>
  <c r="N1192" i="1"/>
  <c r="K1193" i="1"/>
  <c r="N1193" i="1"/>
  <c r="K1194" i="1"/>
  <c r="N1194" i="1"/>
  <c r="K1195" i="1"/>
  <c r="N1195" i="1"/>
  <c r="K1196" i="1"/>
  <c r="N1196" i="1"/>
  <c r="K1197" i="1"/>
  <c r="N1197" i="1"/>
  <c r="K1198" i="1"/>
  <c r="N1198" i="1"/>
  <c r="K1199" i="1"/>
  <c r="N1199" i="1"/>
  <c r="K1202" i="1"/>
  <c r="N1202" i="1"/>
  <c r="K1203" i="1"/>
  <c r="N1203" i="1"/>
  <c r="K1204" i="1"/>
  <c r="N1204" i="1"/>
  <c r="K1205" i="1"/>
  <c r="N1205" i="1"/>
  <c r="K1206" i="1"/>
  <c r="N1206" i="1"/>
  <c r="K1207" i="1"/>
  <c r="N1207" i="1"/>
  <c r="K1208" i="1"/>
  <c r="N1208" i="1"/>
  <c r="K1209" i="1"/>
  <c r="N1209" i="1"/>
  <c r="K1210" i="1"/>
  <c r="N1210" i="1"/>
  <c r="K1211" i="1"/>
  <c r="N1211" i="1"/>
  <c r="K1214" i="1"/>
  <c r="N1214" i="1"/>
  <c r="K1215" i="1"/>
  <c r="N1215" i="1"/>
  <c r="K1216" i="1"/>
  <c r="N1216" i="1"/>
  <c r="K1217" i="1"/>
  <c r="N1217" i="1"/>
  <c r="K1218" i="1"/>
  <c r="N1218" i="1"/>
  <c r="K1219" i="1"/>
  <c r="N1219" i="1"/>
  <c r="K1220" i="1"/>
  <c r="N1220" i="1"/>
  <c r="K1221" i="1"/>
  <c r="N1221" i="1"/>
  <c r="K1222" i="1"/>
  <c r="N1222" i="1"/>
  <c r="K1223" i="1"/>
  <c r="N1223" i="1"/>
  <c r="K1226" i="1"/>
  <c r="N1226" i="1"/>
  <c r="K1227" i="1"/>
  <c r="N1227" i="1"/>
  <c r="K1228" i="1"/>
  <c r="N1228" i="1"/>
  <c r="K1229" i="1"/>
  <c r="N1229" i="1"/>
  <c r="K1230" i="1"/>
  <c r="N1230" i="1"/>
  <c r="K1233" i="1"/>
  <c r="N1233" i="1"/>
  <c r="K1234" i="1"/>
  <c r="N1234" i="1"/>
  <c r="K1235" i="1"/>
  <c r="N1235" i="1"/>
  <c r="K1236" i="1"/>
  <c r="N1236" i="1"/>
  <c r="K1237" i="1"/>
  <c r="N1237" i="1"/>
  <c r="K1238" i="1"/>
  <c r="N1238" i="1"/>
  <c r="K1239" i="1"/>
  <c r="N1239" i="1"/>
  <c r="K1240" i="1"/>
  <c r="N1240" i="1"/>
  <c r="K1241" i="1"/>
  <c r="N1241" i="1"/>
  <c r="K1242" i="1"/>
  <c r="N1242" i="1"/>
  <c r="K1243" i="1"/>
  <c r="N1243" i="1"/>
  <c r="K1244" i="1"/>
  <c r="N1244" i="1"/>
  <c r="K1245" i="1"/>
  <c r="N1245" i="1"/>
  <c r="K1248" i="1"/>
  <c r="N1248" i="1"/>
  <c r="K1249" i="1"/>
  <c r="N1249" i="1"/>
  <c r="K1250" i="1"/>
  <c r="N1250" i="1"/>
  <c r="K1251" i="1"/>
  <c r="N1251" i="1"/>
  <c r="K1252" i="1"/>
  <c r="N1252" i="1"/>
  <c r="K1253" i="1"/>
  <c r="N1253" i="1"/>
  <c r="K1256" i="1"/>
  <c r="N1256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N1266" i="1"/>
  <c r="K1267" i="1"/>
  <c r="N1267" i="1"/>
  <c r="K1268" i="1"/>
  <c r="N1268" i="1"/>
  <c r="K1269" i="1"/>
  <c r="N1269" i="1"/>
  <c r="K1270" i="1"/>
  <c r="N1270" i="1"/>
  <c r="K1271" i="1"/>
  <c r="N1271" i="1"/>
  <c r="K1274" i="1"/>
  <c r="N1274" i="1"/>
  <c r="K1275" i="1"/>
  <c r="N1275" i="1"/>
  <c r="K1276" i="1"/>
  <c r="N1276" i="1"/>
  <c r="K1277" i="1"/>
  <c r="N1277" i="1"/>
  <c r="K1278" i="1"/>
  <c r="N1278" i="1"/>
  <c r="K1304" i="1"/>
  <c r="N1304" i="1"/>
  <c r="K1305" i="1"/>
  <c r="N1305" i="1"/>
  <c r="K1281" i="1"/>
  <c r="N1281" i="1"/>
  <c r="K1282" i="1"/>
  <c r="N1282" i="1"/>
  <c r="K1283" i="1"/>
  <c r="N1283" i="1"/>
  <c r="K1284" i="1"/>
  <c r="N1284" i="1"/>
  <c r="K1285" i="1"/>
  <c r="N1285" i="1"/>
  <c r="N1286" i="1"/>
  <c r="K1287" i="1"/>
  <c r="N1287" i="1"/>
  <c r="K1288" i="1"/>
  <c r="N1288" i="1"/>
  <c r="K1289" i="1"/>
  <c r="N1289" i="1"/>
  <c r="K1290" i="1"/>
  <c r="N1290" i="1"/>
  <c r="K1291" i="1"/>
  <c r="N1291" i="1"/>
  <c r="K1292" i="1"/>
  <c r="N1292" i="1"/>
  <c r="K1293" i="1"/>
  <c r="N1293" i="1"/>
  <c r="K1294" i="1"/>
  <c r="N1294" i="1"/>
  <c r="K1295" i="1"/>
  <c r="N1295" i="1"/>
  <c r="K1296" i="1"/>
  <c r="N1296" i="1"/>
  <c r="K1297" i="1"/>
  <c r="N1297" i="1"/>
  <c r="K1298" i="1"/>
  <c r="N1298" i="1"/>
  <c r="K1299" i="1"/>
  <c r="N1299" i="1"/>
  <c r="K1300" i="1"/>
  <c r="N1300" i="1"/>
  <c r="K1301" i="1"/>
  <c r="N1301" i="1"/>
  <c r="K1306" i="1"/>
  <c r="N1306" i="1"/>
  <c r="K1307" i="1"/>
  <c r="N1307" i="1"/>
  <c r="K1308" i="1"/>
  <c r="N1308" i="1"/>
  <c r="K1309" i="1"/>
  <c r="N1309" i="1"/>
  <c r="K1314" i="1"/>
  <c r="N1314" i="1"/>
  <c r="K1315" i="1"/>
  <c r="N1315" i="1"/>
  <c r="N1316" i="1"/>
  <c r="K1319" i="1"/>
  <c r="N1319" i="1"/>
  <c r="K1320" i="1"/>
  <c r="N1320" i="1"/>
  <c r="K1321" i="1"/>
  <c r="N1321" i="1"/>
  <c r="K1322" i="1"/>
  <c r="N1322" i="1"/>
  <c r="K1323" i="1"/>
  <c r="N1323" i="1"/>
  <c r="K1324" i="1"/>
  <c r="N1324" i="1"/>
  <c r="K1325" i="1"/>
  <c r="N1325" i="1"/>
  <c r="K1326" i="1"/>
  <c r="N1326" i="1"/>
  <c r="K1327" i="1"/>
  <c r="N1327" i="1"/>
  <c r="K1328" i="1"/>
  <c r="N1328" i="1"/>
  <c r="K1329" i="1"/>
  <c r="N1329" i="1"/>
  <c r="K1330" i="1"/>
  <c r="N1330" i="1"/>
  <c r="K1331" i="1"/>
  <c r="N1331" i="1"/>
  <c r="K1332" i="1"/>
  <c r="N1332" i="1"/>
  <c r="K1333" i="1"/>
  <c r="N1333" i="1"/>
  <c r="K1334" i="1"/>
  <c r="N1334" i="1"/>
  <c r="K1335" i="1"/>
  <c r="N1335" i="1"/>
  <c r="K1336" i="1"/>
  <c r="N1336" i="1"/>
  <c r="K1337" i="1"/>
  <c r="N1337" i="1"/>
  <c r="K1338" i="1"/>
  <c r="N1338" i="1"/>
  <c r="K1341" i="1"/>
  <c r="N1341" i="1"/>
  <c r="K1342" i="1"/>
  <c r="N1342" i="1"/>
  <c r="K1343" i="1"/>
  <c r="N1343" i="1"/>
  <c r="K1344" i="1"/>
  <c r="N1344" i="1"/>
  <c r="K1345" i="1"/>
  <c r="N1345" i="1"/>
  <c r="K1346" i="1"/>
  <c r="N1346" i="1"/>
  <c r="K1347" i="1"/>
  <c r="N1347" i="1"/>
  <c r="K1348" i="1"/>
  <c r="N1348" i="1"/>
  <c r="K1349" i="1"/>
  <c r="N1349" i="1"/>
  <c r="K1350" i="1"/>
  <c r="N1350" i="1"/>
  <c r="K1351" i="1"/>
  <c r="N1351" i="1"/>
  <c r="K1352" i="1"/>
  <c r="N1352" i="1"/>
  <c r="K1353" i="1"/>
  <c r="N1353" i="1"/>
  <c r="K1354" i="1"/>
  <c r="N1354" i="1"/>
  <c r="K1355" i="1"/>
  <c r="N1355" i="1"/>
  <c r="K1356" i="1"/>
  <c r="N1356" i="1"/>
  <c r="K1359" i="1"/>
  <c r="N1359" i="1"/>
  <c r="K1360" i="1"/>
  <c r="N1360" i="1"/>
  <c r="K1361" i="1"/>
  <c r="N1361" i="1"/>
  <c r="K1362" i="1"/>
  <c r="N1362" i="1"/>
  <c r="K1363" i="1"/>
  <c r="N1363" i="1"/>
  <c r="K1364" i="1"/>
  <c r="N1364" i="1"/>
  <c r="K1365" i="1"/>
  <c r="N1365" i="1"/>
  <c r="K1366" i="1"/>
  <c r="N1366" i="1"/>
  <c r="K1367" i="1"/>
  <c r="N1367" i="1"/>
  <c r="K1370" i="1"/>
  <c r="N1370" i="1"/>
  <c r="K1371" i="1"/>
  <c r="N1371" i="1"/>
  <c r="K1372" i="1"/>
  <c r="K1373" i="1"/>
  <c r="N1373" i="1"/>
  <c r="K1374" i="1"/>
  <c r="N1374" i="1"/>
  <c r="K1375" i="1"/>
  <c r="N1375" i="1"/>
  <c r="K1376" i="1"/>
  <c r="N1376" i="1"/>
  <c r="K1377" i="1"/>
  <c r="N1377" i="1"/>
  <c r="K1378" i="1"/>
  <c r="N1378" i="1"/>
  <c r="K1379" i="1"/>
  <c r="N1379" i="1"/>
  <c r="K1380" i="1"/>
  <c r="N1380" i="1"/>
  <c r="K1381" i="1"/>
  <c r="N1381" i="1"/>
  <c r="K1382" i="1"/>
  <c r="N1382" i="1"/>
  <c r="K1383" i="1"/>
  <c r="N1383" i="1"/>
  <c r="K1384" i="1"/>
  <c r="N1384" i="1"/>
  <c r="K1385" i="1"/>
  <c r="N1385" i="1"/>
  <c r="K1386" i="1"/>
  <c r="N1386" i="1"/>
  <c r="K1387" i="1"/>
  <c r="N1387" i="1"/>
  <c r="K1388" i="1"/>
  <c r="N1388" i="1"/>
  <c r="K1389" i="1"/>
  <c r="N1389" i="1"/>
  <c r="K1390" i="1"/>
  <c r="N1390" i="1"/>
  <c r="K1391" i="1"/>
  <c r="N1391" i="1"/>
  <c r="K1392" i="1"/>
  <c r="N1392" i="1"/>
  <c r="K1393" i="1"/>
  <c r="N1393" i="1"/>
  <c r="K1394" i="1"/>
  <c r="N1394" i="1"/>
  <c r="K1397" i="1"/>
  <c r="N1397" i="1"/>
  <c r="K1398" i="1"/>
  <c r="N1398" i="1"/>
  <c r="K1399" i="1"/>
  <c r="N1399" i="1"/>
  <c r="K1400" i="1"/>
  <c r="N1400" i="1"/>
  <c r="K1403" i="1"/>
  <c r="N1403" i="1"/>
  <c r="K1404" i="1"/>
  <c r="N1404" i="1"/>
  <c r="K1405" i="1"/>
  <c r="N1405" i="1"/>
  <c r="K1406" i="1"/>
  <c r="N1406" i="1"/>
  <c r="K1409" i="1"/>
  <c r="N1409" i="1"/>
  <c r="K1410" i="1"/>
  <c r="N1410" i="1"/>
  <c r="K1411" i="1"/>
  <c r="N1411" i="1"/>
  <c r="K1412" i="1"/>
  <c r="N1412" i="1"/>
  <c r="K1413" i="1"/>
  <c r="N1413" i="1"/>
  <c r="K1414" i="1"/>
  <c r="N1414" i="1"/>
  <c r="K1415" i="1"/>
  <c r="N1415" i="1"/>
  <c r="K1416" i="1"/>
  <c r="N1416" i="1"/>
  <c r="K1417" i="1"/>
  <c r="N1417" i="1"/>
  <c r="K1418" i="1"/>
  <c r="N1418" i="1"/>
  <c r="K1419" i="1"/>
  <c r="N1419" i="1"/>
  <c r="K1422" i="1"/>
  <c r="N1422" i="1"/>
  <c r="K1423" i="1"/>
  <c r="N1423" i="1"/>
  <c r="K1424" i="1"/>
  <c r="N1424" i="1"/>
  <c r="K1425" i="1"/>
  <c r="N1425" i="1"/>
  <c r="K1426" i="1"/>
  <c r="N1426" i="1"/>
  <c r="K1427" i="1"/>
  <c r="N1427" i="1"/>
  <c r="K1428" i="1"/>
  <c r="N1428" i="1"/>
  <c r="K1429" i="1"/>
  <c r="N1429" i="1"/>
  <c r="K1430" i="1"/>
  <c r="N1430" i="1"/>
  <c r="K1433" i="1"/>
  <c r="N1433" i="1"/>
  <c r="K1434" i="1"/>
  <c r="N1434" i="1"/>
  <c r="K1435" i="1"/>
  <c r="N1435" i="1"/>
  <c r="K1436" i="1"/>
  <c r="N1436" i="1"/>
  <c r="K1437" i="1"/>
  <c r="N1437" i="1"/>
  <c r="K1438" i="1"/>
  <c r="N1438" i="1"/>
  <c r="K1439" i="1"/>
  <c r="N1439" i="1"/>
  <c r="K1440" i="1"/>
  <c r="N1440" i="1"/>
  <c r="K1443" i="1"/>
  <c r="N1443" i="1"/>
  <c r="K1444" i="1"/>
  <c r="N1444" i="1"/>
  <c r="K1447" i="1"/>
  <c r="N1447" i="1"/>
  <c r="K1448" i="1"/>
  <c r="N1448" i="1"/>
  <c r="K1449" i="1"/>
  <c r="N1449" i="1"/>
  <c r="K1450" i="1"/>
  <c r="N1450" i="1"/>
  <c r="K1451" i="1"/>
  <c r="N1451" i="1"/>
  <c r="K1454" i="1"/>
  <c r="N1454" i="1"/>
  <c r="K1455" i="1"/>
  <c r="N1455" i="1"/>
  <c r="K1456" i="1"/>
  <c r="N1456" i="1"/>
  <c r="K1457" i="1"/>
  <c r="N1457" i="1"/>
  <c r="K1458" i="1"/>
  <c r="N1458" i="1"/>
  <c r="K1459" i="1"/>
  <c r="N1459" i="1"/>
  <c r="K1460" i="1"/>
  <c r="N1460" i="1"/>
  <c r="K1461" i="1"/>
  <c r="N1461" i="1"/>
  <c r="K1462" i="1"/>
  <c r="N1462" i="1"/>
  <c r="K1463" i="1"/>
  <c r="N1463" i="1"/>
  <c r="K1464" i="1"/>
  <c r="N1464" i="1"/>
  <c r="K1467" i="1"/>
  <c r="N1467" i="1"/>
  <c r="K1468" i="1"/>
  <c r="N1468" i="1"/>
  <c r="K1469" i="1"/>
  <c r="N1469" i="1"/>
  <c r="K1470" i="1"/>
  <c r="N1470" i="1"/>
  <c r="K1471" i="1"/>
  <c r="N1471" i="1"/>
  <c r="K1472" i="1"/>
  <c r="N1472" i="1"/>
  <c r="K1473" i="1"/>
  <c r="N1473" i="1"/>
  <c r="K1474" i="1"/>
  <c r="N1474" i="1"/>
  <c r="K1477" i="1"/>
  <c r="N1477" i="1"/>
  <c r="K1478" i="1"/>
  <c r="N1478" i="1"/>
  <c r="K1479" i="1"/>
  <c r="N1479" i="1"/>
  <c r="K1480" i="1"/>
  <c r="N1480" i="1"/>
  <c r="K1481" i="1"/>
  <c r="N1481" i="1"/>
  <c r="K1482" i="1"/>
  <c r="N1482" i="1"/>
  <c r="K1483" i="1"/>
  <c r="N1483" i="1"/>
  <c r="K1484" i="1"/>
  <c r="N1484" i="1"/>
  <c r="K1485" i="1"/>
  <c r="N1485" i="1"/>
  <c r="K1486" i="1"/>
  <c r="N1486" i="1"/>
  <c r="K1487" i="1"/>
  <c r="N1487" i="1"/>
  <c r="K1488" i="1"/>
  <c r="N1488" i="1"/>
  <c r="K1489" i="1"/>
  <c r="N1489" i="1"/>
  <c r="K1490" i="1"/>
  <c r="N1490" i="1"/>
  <c r="K1491" i="1"/>
  <c r="N1491" i="1"/>
  <c r="K1492" i="1"/>
  <c r="N1492" i="1"/>
  <c r="K1493" i="1"/>
  <c r="N1493" i="1"/>
  <c r="K1494" i="1"/>
  <c r="N1494" i="1"/>
  <c r="K1495" i="1"/>
  <c r="N1495" i="1"/>
  <c r="K1496" i="1"/>
  <c r="N1496" i="1"/>
  <c r="K1497" i="1"/>
  <c r="N1497" i="1"/>
  <c r="K1500" i="1"/>
  <c r="N1500" i="1"/>
  <c r="K1501" i="1"/>
  <c r="N1501" i="1"/>
  <c r="K1518" i="1"/>
  <c r="N1518" i="1"/>
  <c r="K1519" i="1"/>
  <c r="N1519" i="1"/>
  <c r="K1502" i="1"/>
  <c r="N1502" i="1"/>
  <c r="K1503" i="1"/>
  <c r="N1503" i="1"/>
  <c r="K1504" i="1"/>
  <c r="N1504" i="1"/>
  <c r="K1505" i="1"/>
  <c r="N1505" i="1"/>
  <c r="K1506" i="1"/>
  <c r="N1506" i="1"/>
  <c r="K1507" i="1"/>
  <c r="N1507" i="1"/>
  <c r="K1508" i="1"/>
  <c r="N1508" i="1"/>
  <c r="K1509" i="1"/>
  <c r="N1509" i="1"/>
  <c r="K1510" i="1"/>
  <c r="N1510" i="1"/>
  <c r="K1511" i="1"/>
  <c r="N1511" i="1"/>
  <c r="K1512" i="1"/>
  <c r="N1512" i="1"/>
  <c r="K1513" i="1"/>
  <c r="N1513" i="1"/>
  <c r="K1514" i="1"/>
  <c r="N1514" i="1"/>
  <c r="K1515" i="1"/>
  <c r="N1515" i="1"/>
  <c r="K1520" i="1"/>
  <c r="N1520" i="1"/>
  <c r="K1521" i="1"/>
  <c r="N1521" i="1"/>
  <c r="K1522" i="1"/>
  <c r="N1522" i="1"/>
  <c r="K1523" i="1"/>
  <c r="N1523" i="1"/>
  <c r="K1524" i="1"/>
  <c r="N1524" i="1"/>
  <c r="K1525" i="1"/>
  <c r="N1525" i="1"/>
  <c r="K1528" i="1"/>
  <c r="N1528" i="1"/>
  <c r="K1529" i="1"/>
  <c r="N1529" i="1"/>
  <c r="K1532" i="1"/>
  <c r="N1532" i="1"/>
  <c r="K1533" i="1"/>
  <c r="N1533" i="1"/>
  <c r="K1534" i="1"/>
  <c r="N1534" i="1"/>
  <c r="K1535" i="1"/>
  <c r="N1535" i="1"/>
  <c r="K1536" i="1"/>
  <c r="N1536" i="1"/>
  <c r="K1537" i="1"/>
  <c r="N1537" i="1"/>
  <c r="K1538" i="1"/>
  <c r="N1538" i="1"/>
  <c r="K1539" i="1"/>
  <c r="N1539" i="1"/>
  <c r="K1540" i="1"/>
  <c r="N1540" i="1"/>
  <c r="K1541" i="1"/>
  <c r="N1541" i="1"/>
  <c r="K1542" i="1"/>
  <c r="N1542" i="1"/>
  <c r="K1543" i="1"/>
  <c r="N1543" i="1"/>
  <c r="N1547" i="1"/>
  <c r="K1548" i="1"/>
  <c r="N1548" i="1"/>
  <c r="K1549" i="1"/>
  <c r="N1549" i="1"/>
  <c r="K1550" i="1"/>
  <c r="N1550" i="1"/>
  <c r="K1551" i="1"/>
  <c r="N1551" i="1"/>
  <c r="K1552" i="1"/>
  <c r="N1552" i="1"/>
  <c r="K1553" i="1"/>
  <c r="N1553" i="1"/>
  <c r="K1554" i="1"/>
  <c r="N1554" i="1"/>
  <c r="K1555" i="1"/>
  <c r="N1555" i="1"/>
  <c r="K1556" i="1"/>
  <c r="N1556" i="1"/>
  <c r="K1557" i="1"/>
  <c r="N1557" i="1"/>
  <c r="K1560" i="1"/>
  <c r="N1560" i="1"/>
  <c r="K1561" i="1"/>
  <c r="N1561" i="1"/>
  <c r="K1562" i="1"/>
  <c r="N1562" i="1"/>
  <c r="K1563" i="1"/>
  <c r="N1563" i="1"/>
  <c r="K1564" i="1"/>
  <c r="N1564" i="1"/>
  <c r="K1565" i="1"/>
  <c r="N1565" i="1"/>
  <c r="K1566" i="1"/>
  <c r="N1566" i="1"/>
  <c r="K1569" i="1"/>
  <c r="N1569" i="1"/>
  <c r="K1571" i="1"/>
  <c r="N1571" i="1"/>
  <c r="K1572" i="1"/>
  <c r="N1572" i="1"/>
  <c r="K1573" i="1"/>
  <c r="N1573" i="1"/>
  <c r="K1574" i="1"/>
  <c r="N1574" i="1"/>
  <c r="K1575" i="1"/>
  <c r="N1575" i="1"/>
  <c r="K1576" i="1"/>
  <c r="N1576" i="1"/>
  <c r="K1577" i="1"/>
  <c r="N1577" i="1"/>
  <c r="K1580" i="1"/>
  <c r="N1580" i="1"/>
  <c r="K1581" i="1"/>
  <c r="N1581" i="1"/>
  <c r="K1582" i="1"/>
  <c r="N1582" i="1"/>
  <c r="K1583" i="1"/>
  <c r="N1583" i="1"/>
  <c r="K1584" i="1"/>
  <c r="N1584" i="1"/>
  <c r="K1585" i="1"/>
  <c r="N1585" i="1"/>
  <c r="K1590" i="1"/>
  <c r="N1590" i="1"/>
  <c r="K1593" i="1"/>
  <c r="K1594" i="1"/>
  <c r="N1594" i="1"/>
  <c r="K1595" i="1"/>
  <c r="N1595" i="1"/>
  <c r="K1598" i="1"/>
  <c r="N1598" i="1"/>
  <c r="N1599" i="1" s="1"/>
  <c r="K1601" i="1"/>
  <c r="N1601" i="1"/>
  <c r="K1602" i="1"/>
  <c r="N1602" i="1"/>
  <c r="K1603" i="1"/>
  <c r="N1603" i="1"/>
  <c r="K1604" i="1"/>
  <c r="N1604" i="1"/>
  <c r="K1605" i="1"/>
  <c r="N1605" i="1"/>
  <c r="K1606" i="1"/>
  <c r="N1606" i="1"/>
  <c r="K1607" i="1"/>
  <c r="N1607" i="1"/>
  <c r="K1608" i="1"/>
  <c r="N1608" i="1"/>
  <c r="K1609" i="1"/>
  <c r="N1609" i="1"/>
  <c r="K1610" i="1"/>
  <c r="N1610" i="1"/>
  <c r="K1611" i="1"/>
  <c r="N1611" i="1"/>
  <c r="K1612" i="1"/>
  <c r="N1612" i="1"/>
  <c r="K1613" i="1"/>
  <c r="N1613" i="1"/>
  <c r="K1614" i="1"/>
  <c r="N1614" i="1"/>
  <c r="K1615" i="1"/>
  <c r="N1615" i="1"/>
  <c r="K1618" i="1"/>
  <c r="N1618" i="1"/>
  <c r="K1619" i="1"/>
  <c r="N1619" i="1"/>
  <c r="K1620" i="1"/>
  <c r="N1620" i="1"/>
  <c r="K1621" i="1"/>
  <c r="N1621" i="1"/>
  <c r="K1622" i="1"/>
  <c r="N1622" i="1"/>
  <c r="K1623" i="1"/>
  <c r="N1623" i="1"/>
  <c r="K1624" i="1"/>
  <c r="N1624" i="1"/>
  <c r="K1625" i="1"/>
  <c r="N1625" i="1"/>
  <c r="K1626" i="1"/>
  <c r="N1626" i="1"/>
  <c r="K1627" i="1"/>
  <c r="N1627" i="1"/>
  <c r="K1628" i="1"/>
  <c r="N1628" i="1"/>
  <c r="K1629" i="1"/>
  <c r="N1629" i="1"/>
  <c r="K1630" i="1"/>
  <c r="N1630" i="1"/>
  <c r="K1631" i="1"/>
  <c r="N1631" i="1"/>
  <c r="K1632" i="1"/>
  <c r="N1632" i="1"/>
  <c r="K1637" i="1"/>
  <c r="N1637" i="1"/>
  <c r="K1638" i="1"/>
  <c r="N1638" i="1"/>
  <c r="K1639" i="1"/>
  <c r="N1639" i="1"/>
  <c r="K1640" i="1"/>
  <c r="N1640" i="1"/>
  <c r="K1641" i="1"/>
  <c r="N1641" i="1"/>
  <c r="K1642" i="1"/>
  <c r="N1642" i="1"/>
  <c r="K1643" i="1"/>
  <c r="N1643" i="1"/>
  <c r="K1646" i="1"/>
  <c r="N1646" i="1"/>
  <c r="K1647" i="1"/>
  <c r="N1647" i="1"/>
  <c r="K1648" i="1"/>
  <c r="N1648" i="1"/>
  <c r="K1649" i="1"/>
  <c r="N1649" i="1"/>
  <c r="K1650" i="1"/>
  <c r="N1650" i="1"/>
  <c r="K1651" i="1"/>
  <c r="N1651" i="1"/>
  <c r="K1652" i="1"/>
  <c r="N1652" i="1"/>
  <c r="K1653" i="1"/>
  <c r="N1653" i="1"/>
  <c r="K1654" i="1"/>
  <c r="N1654" i="1"/>
  <c r="K1655" i="1"/>
  <c r="N1655" i="1"/>
  <c r="K1656" i="1"/>
  <c r="N1656" i="1"/>
  <c r="K1657" i="1"/>
  <c r="N1657" i="1"/>
  <c r="K1658" i="1"/>
  <c r="N1658" i="1"/>
  <c r="K1659" i="1"/>
  <c r="N1659" i="1"/>
  <c r="K1660" i="1"/>
  <c r="N1660" i="1"/>
  <c r="K1661" i="1"/>
  <c r="N1661" i="1"/>
  <c r="K1662" i="1"/>
  <c r="N1662" i="1"/>
  <c r="K1663" i="1"/>
  <c r="N1663" i="1"/>
  <c r="K1664" i="1"/>
  <c r="N1664" i="1"/>
  <c r="K1665" i="1"/>
  <c r="N1665" i="1"/>
  <c r="K1666" i="1"/>
  <c r="N1666" i="1"/>
  <c r="K1667" i="1"/>
  <c r="N1667" i="1"/>
  <c r="K1668" i="1"/>
  <c r="N1668" i="1"/>
  <c r="K1669" i="1"/>
  <c r="N1669" i="1"/>
  <c r="K1670" i="1"/>
  <c r="N1670" i="1"/>
  <c r="K1671" i="1"/>
  <c r="N1671" i="1"/>
  <c r="K1674" i="1"/>
  <c r="N1674" i="1"/>
  <c r="K1675" i="1"/>
  <c r="N1675" i="1"/>
  <c r="K1676" i="1"/>
  <c r="N1676" i="1"/>
  <c r="K1677" i="1"/>
  <c r="N1677" i="1"/>
  <c r="K1678" i="1"/>
  <c r="N1678" i="1"/>
  <c r="K1679" i="1"/>
  <c r="N1679" i="1"/>
  <c r="K1680" i="1"/>
  <c r="N1680" i="1"/>
  <c r="K1681" i="1"/>
  <c r="N1681" i="1"/>
  <c r="K1684" i="1"/>
  <c r="N1684" i="1"/>
  <c r="K1685" i="1"/>
  <c r="N1685" i="1"/>
  <c r="K1686" i="1"/>
  <c r="N1686" i="1"/>
  <c r="K1687" i="1"/>
  <c r="K1688" i="1"/>
  <c r="N1688" i="1"/>
  <c r="K1691" i="1"/>
  <c r="N1691" i="1"/>
  <c r="K1692" i="1"/>
  <c r="N1692" i="1"/>
  <c r="K1693" i="1"/>
  <c r="N1693" i="1"/>
  <c r="K1694" i="1"/>
  <c r="N1694" i="1"/>
  <c r="K1695" i="1"/>
  <c r="N1695" i="1"/>
  <c r="K1696" i="1"/>
  <c r="N1696" i="1"/>
  <c r="K1701" i="1"/>
  <c r="N1701" i="1"/>
  <c r="K1702" i="1"/>
  <c r="N1702" i="1"/>
  <c r="K1703" i="1"/>
  <c r="N1703" i="1"/>
  <c r="K1704" i="1"/>
  <c r="N1704" i="1"/>
  <c r="K1705" i="1"/>
  <c r="N1705" i="1"/>
  <c r="K1708" i="1"/>
  <c r="N1708" i="1"/>
  <c r="K1709" i="1"/>
  <c r="N1709" i="1"/>
  <c r="K1710" i="1"/>
  <c r="N1710" i="1"/>
  <c r="K1711" i="1"/>
  <c r="N1711" i="1"/>
  <c r="K1712" i="1"/>
  <c r="N1712" i="1"/>
  <c r="K1713" i="1"/>
  <c r="N1713" i="1"/>
  <c r="K1716" i="1"/>
  <c r="N1716" i="1"/>
  <c r="K1717" i="1"/>
  <c r="N1717" i="1"/>
  <c r="K1718" i="1"/>
  <c r="N1718" i="1"/>
  <c r="K1735" i="1"/>
  <c r="N1735" i="1"/>
  <c r="K1736" i="1"/>
  <c r="N1736" i="1"/>
  <c r="K1719" i="1"/>
  <c r="N1719" i="1"/>
  <c r="K1720" i="1"/>
  <c r="N1720" i="1"/>
  <c r="K1721" i="1"/>
  <c r="N1721" i="1"/>
  <c r="K1722" i="1"/>
  <c r="N1722" i="1"/>
  <c r="K1723" i="1"/>
  <c r="N1723" i="1"/>
  <c r="K1724" i="1"/>
  <c r="N1724" i="1"/>
  <c r="K1725" i="1"/>
  <c r="N1725" i="1"/>
  <c r="N1726" i="1"/>
  <c r="K1727" i="1"/>
  <c r="N1727" i="1"/>
  <c r="K1728" i="1"/>
  <c r="N1728" i="1"/>
  <c r="K1729" i="1"/>
  <c r="N1729" i="1"/>
  <c r="K1730" i="1"/>
  <c r="N1730" i="1"/>
  <c r="K1731" i="1"/>
  <c r="N1731" i="1"/>
  <c r="K1732" i="1"/>
  <c r="N1732" i="1"/>
  <c r="K1737" i="1"/>
  <c r="N1737" i="1"/>
  <c r="K1739" i="1"/>
  <c r="N1739" i="1"/>
  <c r="K1740" i="1"/>
  <c r="N1740" i="1"/>
  <c r="K1741" i="1"/>
  <c r="N1741" i="1"/>
  <c r="K1742" i="1"/>
  <c r="N1742" i="1"/>
  <c r="K1743" i="1"/>
  <c r="N1743" i="1"/>
  <c r="K1744" i="1"/>
  <c r="N1744" i="1"/>
  <c r="K1745" i="1"/>
  <c r="N1745" i="1"/>
  <c r="K1746" i="1"/>
  <c r="N1746" i="1"/>
  <c r="K1747" i="1"/>
  <c r="N1747" i="1"/>
  <c r="K1748" i="1"/>
  <c r="N1748" i="1"/>
  <c r="K1749" i="1"/>
  <c r="N1749" i="1"/>
  <c r="K1750" i="1"/>
  <c r="N1750" i="1"/>
  <c r="K1751" i="1"/>
  <c r="N1751" i="1"/>
  <c r="K1752" i="1"/>
  <c r="N1752" i="1"/>
  <c r="K1753" i="1"/>
  <c r="N1753" i="1"/>
  <c r="K1756" i="1"/>
  <c r="N1756" i="1"/>
  <c r="N1757" i="1"/>
  <c r="K1758" i="1"/>
  <c r="N1758" i="1"/>
  <c r="K1759" i="1"/>
  <c r="N1759" i="1"/>
  <c r="K1769" i="1"/>
  <c r="N1769" i="1"/>
  <c r="N1780" i="1" s="1"/>
  <c r="K1761" i="1"/>
  <c r="N1761" i="1"/>
  <c r="K1762" i="1"/>
  <c r="N1762" i="1"/>
  <c r="K1763" i="1"/>
  <c r="N1763" i="1"/>
  <c r="K1764" i="1"/>
  <c r="N1764" i="1"/>
  <c r="K1765" i="1"/>
  <c r="N1765" i="1"/>
  <c r="K1766" i="1"/>
  <c r="N1766" i="1"/>
  <c r="N1767" i="1" l="1"/>
  <c r="N1754" i="1"/>
  <c r="N1733" i="1"/>
  <c r="N1714" i="1"/>
  <c r="N1697" i="1"/>
  <c r="N1706" i="1"/>
  <c r="N1682" i="1"/>
  <c r="N1672" i="1"/>
  <c r="N1644" i="1"/>
  <c r="N1635" i="1"/>
  <c r="N1616" i="1"/>
  <c r="N1596" i="1"/>
  <c r="N1591" i="1"/>
  <c r="N1578" i="1"/>
  <c r="N1567" i="1"/>
  <c r="N1558" i="1"/>
  <c r="N1544" i="1"/>
  <c r="N1530" i="1"/>
  <c r="N1526" i="1"/>
  <c r="N1516" i="1"/>
  <c r="N1498" i="1"/>
  <c r="N1475" i="1"/>
  <c r="N1445" i="1"/>
  <c r="N1465" i="1"/>
  <c r="N1452" i="1"/>
  <c r="N1441" i="1"/>
  <c r="N1431" i="1"/>
  <c r="N1401" i="1"/>
  <c r="N1420" i="1"/>
  <c r="N1407" i="1"/>
  <c r="N1395" i="1"/>
  <c r="N1368" i="1"/>
  <c r="N1357" i="1"/>
  <c r="N1339" i="1"/>
  <c r="N1317" i="1"/>
  <c r="N1312" i="1"/>
  <c r="N1302" i="1"/>
  <c r="O1291" i="1"/>
  <c r="N1279" i="1"/>
  <c r="N1272" i="1"/>
  <c r="N1254" i="1"/>
  <c r="N1246" i="1"/>
  <c r="N1231" i="1"/>
  <c r="N1224" i="1"/>
  <c r="N1212" i="1"/>
  <c r="N1200" i="1"/>
  <c r="N1182" i="1"/>
  <c r="N1167" i="1"/>
  <c r="N1157" i="1"/>
  <c r="N1141" i="1"/>
  <c r="N1128" i="1"/>
  <c r="N1119" i="1"/>
  <c r="N1112" i="1"/>
  <c r="N1090" i="1"/>
  <c r="N1077" i="1"/>
  <c r="N1072" i="1"/>
  <c r="N1051" i="1"/>
  <c r="N1029" i="1"/>
  <c r="N1022" i="1"/>
  <c r="N1001" i="1"/>
  <c r="N990" i="1"/>
  <c r="N973" i="1"/>
  <c r="N962" i="1"/>
  <c r="N952" i="1"/>
  <c r="N940" i="1"/>
  <c r="N930" i="1"/>
  <c r="N919" i="1"/>
  <c r="N909" i="1"/>
  <c r="N886" i="1"/>
  <c r="N866" i="1"/>
  <c r="N855" i="1"/>
  <c r="N844" i="1"/>
  <c r="N832" i="1"/>
  <c r="N820" i="1"/>
  <c r="N790" i="1"/>
  <c r="N798" i="1"/>
  <c r="N814" i="1"/>
  <c r="N782" i="1"/>
  <c r="N770" i="1"/>
  <c r="N764" i="1"/>
  <c r="N752" i="1"/>
  <c r="N742" i="1"/>
  <c r="N674" i="1"/>
  <c r="N727" i="1"/>
  <c r="N711" i="1"/>
  <c r="N679" i="1"/>
  <c r="N695" i="1"/>
  <c r="N670" i="1"/>
  <c r="N655" i="1"/>
  <c r="N646" i="1"/>
  <c r="N638" i="1"/>
  <c r="N633" i="1"/>
  <c r="N621" i="1"/>
  <c r="N602" i="1"/>
  <c r="N554" i="1"/>
  <c r="N590" i="1"/>
  <c r="N567" i="1"/>
  <c r="N578" i="1"/>
  <c r="N550" i="1"/>
  <c r="N543" i="1"/>
  <c r="N523" i="1"/>
  <c r="N528" i="1"/>
  <c r="N506" i="1"/>
  <c r="N494" i="1"/>
  <c r="N484" i="1"/>
  <c r="N438" i="1"/>
  <c r="N452" i="1"/>
  <c r="N434" i="1"/>
  <c r="N409" i="1"/>
  <c r="N402" i="1"/>
  <c r="N394" i="1"/>
  <c r="N389" i="1"/>
  <c r="N382" i="1"/>
  <c r="K2" i="1"/>
  <c r="N2" i="1"/>
  <c r="K3" i="1"/>
  <c r="N3" i="1"/>
  <c r="N4" i="1" l="1"/>
  <c r="N376" i="1"/>
  <c r="K376" i="1"/>
  <c r="N375" i="1"/>
  <c r="K375" i="1"/>
  <c r="N374" i="1"/>
  <c r="K374" i="1"/>
  <c r="N373" i="1"/>
  <c r="K373" i="1"/>
  <c r="N372" i="1"/>
  <c r="K372" i="1"/>
  <c r="N371" i="1"/>
  <c r="K371" i="1"/>
  <c r="N370" i="1"/>
  <c r="K370" i="1"/>
  <c r="N369" i="1"/>
  <c r="K369" i="1"/>
  <c r="N368" i="1"/>
  <c r="K368" i="1"/>
  <c r="N367" i="1"/>
  <c r="K367" i="1"/>
  <c r="N366" i="1"/>
  <c r="K366" i="1"/>
  <c r="N365" i="1"/>
  <c r="K365" i="1"/>
  <c r="N364" i="1"/>
  <c r="K364" i="1"/>
  <c r="N361" i="1"/>
  <c r="K361" i="1"/>
  <c r="N360" i="1"/>
  <c r="K360" i="1"/>
  <c r="N359" i="1"/>
  <c r="K359" i="1"/>
  <c r="N358" i="1"/>
  <c r="K358" i="1"/>
  <c r="N357" i="1"/>
  <c r="K357" i="1"/>
  <c r="N356" i="1"/>
  <c r="K356" i="1"/>
  <c r="N355" i="1"/>
  <c r="K355" i="1"/>
  <c r="N352" i="1"/>
  <c r="K352" i="1"/>
  <c r="N351" i="1"/>
  <c r="K351" i="1"/>
  <c r="N350" i="1"/>
  <c r="K350" i="1"/>
  <c r="N349" i="1"/>
  <c r="K349" i="1"/>
  <c r="N348" i="1"/>
  <c r="K348" i="1"/>
  <c r="N347" i="1"/>
  <c r="K347" i="1"/>
  <c r="N346" i="1"/>
  <c r="K346" i="1"/>
  <c r="N343" i="1"/>
  <c r="K343" i="1"/>
  <c r="N342" i="1"/>
  <c r="K342" i="1"/>
  <c r="N341" i="1"/>
  <c r="K341" i="1"/>
  <c r="N340" i="1"/>
  <c r="K340" i="1"/>
  <c r="N339" i="1"/>
  <c r="K339" i="1"/>
  <c r="N338" i="1"/>
  <c r="K338" i="1"/>
  <c r="N337" i="1"/>
  <c r="K337" i="1"/>
  <c r="N336" i="1"/>
  <c r="K336" i="1"/>
  <c r="N335" i="1"/>
  <c r="K335" i="1"/>
  <c r="N334" i="1"/>
  <c r="K334" i="1"/>
  <c r="N333" i="1"/>
  <c r="K333" i="1"/>
  <c r="N332" i="1"/>
  <c r="K332" i="1"/>
  <c r="N331" i="1"/>
  <c r="K331" i="1"/>
  <c r="N328" i="1"/>
  <c r="K328" i="1"/>
  <c r="N327" i="1"/>
  <c r="K327" i="1"/>
  <c r="N326" i="1"/>
  <c r="K326" i="1"/>
  <c r="N325" i="1"/>
  <c r="K325" i="1"/>
  <c r="N324" i="1"/>
  <c r="K324" i="1"/>
  <c r="N323" i="1"/>
  <c r="K323" i="1"/>
  <c r="N322" i="1"/>
  <c r="K322" i="1"/>
  <c r="N321" i="1"/>
  <c r="K321" i="1"/>
  <c r="N320" i="1"/>
  <c r="K320" i="1"/>
  <c r="N319" i="1"/>
  <c r="K319" i="1"/>
  <c r="N318" i="1"/>
  <c r="K318" i="1"/>
  <c r="N314" i="1"/>
  <c r="K314" i="1"/>
  <c r="N313" i="1"/>
  <c r="K313" i="1"/>
  <c r="N312" i="1"/>
  <c r="K312" i="1"/>
  <c r="N311" i="1"/>
  <c r="K311" i="1"/>
  <c r="N310" i="1"/>
  <c r="K310" i="1"/>
  <c r="N305" i="1"/>
  <c r="K305" i="1"/>
  <c r="N304" i="1"/>
  <c r="K304" i="1"/>
  <c r="N303" i="1"/>
  <c r="K303" i="1"/>
  <c r="N302" i="1"/>
  <c r="K302" i="1"/>
  <c r="N301" i="1"/>
  <c r="K301" i="1"/>
  <c r="N300" i="1"/>
  <c r="K300" i="1"/>
  <c r="N299" i="1"/>
  <c r="K299" i="1"/>
  <c r="N298" i="1"/>
  <c r="K298" i="1"/>
  <c r="N297" i="1"/>
  <c r="K297" i="1"/>
  <c r="N296" i="1"/>
  <c r="K296" i="1"/>
  <c r="N295" i="1"/>
  <c r="K295" i="1"/>
  <c r="N294" i="1"/>
  <c r="K294" i="1"/>
  <c r="N293" i="1"/>
  <c r="K293" i="1"/>
  <c r="N292" i="1"/>
  <c r="K292" i="1"/>
  <c r="K289" i="1"/>
  <c r="N288" i="1"/>
  <c r="K288" i="1"/>
  <c r="N287" i="1"/>
  <c r="K287" i="1"/>
  <c r="N286" i="1"/>
  <c r="K286" i="1"/>
  <c r="N285" i="1"/>
  <c r="K285" i="1"/>
  <c r="N284" i="1"/>
  <c r="K284" i="1"/>
  <c r="N283" i="1"/>
  <c r="K283" i="1"/>
  <c r="N282" i="1"/>
  <c r="K282" i="1"/>
  <c r="N281" i="1"/>
  <c r="K281" i="1"/>
  <c r="N280" i="1"/>
  <c r="K280" i="1"/>
  <c r="N279" i="1"/>
  <c r="K279" i="1"/>
  <c r="N278" i="1"/>
  <c r="K278" i="1"/>
  <c r="N277" i="1"/>
  <c r="K277" i="1"/>
  <c r="N276" i="1"/>
  <c r="K276" i="1"/>
  <c r="N275" i="1"/>
  <c r="K275" i="1"/>
  <c r="N274" i="1"/>
  <c r="K274" i="1"/>
  <c r="N273" i="1"/>
  <c r="K273" i="1"/>
  <c r="N272" i="1"/>
  <c r="K272" i="1"/>
  <c r="N271" i="1"/>
  <c r="K271" i="1"/>
  <c r="N270" i="1"/>
  <c r="K270" i="1"/>
  <c r="N269" i="1"/>
  <c r="K269" i="1"/>
  <c r="N268" i="1"/>
  <c r="K268" i="1"/>
  <c r="N267" i="1"/>
  <c r="K267" i="1"/>
  <c r="N264" i="1"/>
  <c r="K264" i="1"/>
  <c r="N263" i="1"/>
  <c r="K263" i="1"/>
  <c r="N262" i="1"/>
  <c r="K262" i="1"/>
  <c r="N261" i="1"/>
  <c r="K261" i="1"/>
  <c r="N260" i="1"/>
  <c r="K260" i="1"/>
  <c r="N259" i="1"/>
  <c r="K259" i="1"/>
  <c r="N258" i="1"/>
  <c r="K258" i="1"/>
  <c r="N257" i="1"/>
  <c r="K257" i="1"/>
  <c r="N256" i="1"/>
  <c r="K256" i="1"/>
  <c r="N255" i="1"/>
  <c r="K255" i="1"/>
  <c r="N252" i="1"/>
  <c r="K252" i="1"/>
  <c r="N251" i="1"/>
  <c r="K251" i="1"/>
  <c r="N250" i="1"/>
  <c r="K250" i="1"/>
  <c r="N249" i="1"/>
  <c r="K249" i="1"/>
  <c r="N248" i="1"/>
  <c r="K248" i="1"/>
  <c r="N247" i="1"/>
  <c r="K247" i="1"/>
  <c r="N246" i="1"/>
  <c r="K246" i="1"/>
  <c r="N243" i="1"/>
  <c r="K243" i="1"/>
  <c r="N242" i="1"/>
  <c r="K242" i="1"/>
  <c r="N241" i="1"/>
  <c r="K241" i="1"/>
  <c r="N240" i="1"/>
  <c r="K240" i="1"/>
  <c r="N239" i="1"/>
  <c r="K239" i="1"/>
  <c r="N238" i="1"/>
  <c r="K238" i="1"/>
  <c r="N237" i="1"/>
  <c r="K237" i="1"/>
  <c r="N234" i="1"/>
  <c r="K234" i="1"/>
  <c r="N233" i="1"/>
  <c r="K233" i="1"/>
  <c r="N232" i="1"/>
  <c r="K232" i="1"/>
  <c r="N229" i="1"/>
  <c r="K229" i="1"/>
  <c r="N228" i="1"/>
  <c r="K228" i="1"/>
  <c r="N227" i="1"/>
  <c r="K227" i="1"/>
  <c r="N226" i="1"/>
  <c r="K226" i="1"/>
  <c r="N225" i="1"/>
  <c r="K225" i="1"/>
  <c r="N224" i="1"/>
  <c r="K224" i="1"/>
  <c r="N223" i="1"/>
  <c r="K223" i="1"/>
  <c r="N222" i="1"/>
  <c r="K222" i="1"/>
  <c r="N221" i="1"/>
  <c r="K221" i="1"/>
  <c r="N220" i="1"/>
  <c r="K220" i="1"/>
  <c r="N219" i="1"/>
  <c r="K219" i="1"/>
  <c r="N218" i="1"/>
  <c r="K218" i="1"/>
  <c r="N217" i="1"/>
  <c r="K217" i="1"/>
  <c r="N216" i="1"/>
  <c r="K216" i="1"/>
  <c r="N213" i="1"/>
  <c r="K213" i="1"/>
  <c r="N212" i="1"/>
  <c r="K212" i="1"/>
  <c r="N211" i="1"/>
  <c r="K211" i="1"/>
  <c r="N210" i="1"/>
  <c r="K210" i="1"/>
  <c r="N209" i="1"/>
  <c r="K209" i="1"/>
  <c r="N208" i="1"/>
  <c r="K208" i="1"/>
  <c r="N207" i="1"/>
  <c r="K207" i="1"/>
  <c r="N206" i="1"/>
  <c r="K206" i="1"/>
  <c r="N203" i="1"/>
  <c r="N202" i="1"/>
  <c r="K202" i="1"/>
  <c r="N201" i="1"/>
  <c r="K201" i="1"/>
  <c r="N200" i="1"/>
  <c r="K200" i="1"/>
  <c r="N199" i="1"/>
  <c r="K199" i="1"/>
  <c r="N198" i="1"/>
  <c r="K198" i="1"/>
  <c r="N195" i="1"/>
  <c r="K195" i="1"/>
  <c r="N194" i="1"/>
  <c r="K194" i="1"/>
  <c r="N193" i="1"/>
  <c r="K193" i="1"/>
  <c r="N192" i="1"/>
  <c r="K192" i="1"/>
  <c r="N191" i="1"/>
  <c r="K191" i="1"/>
  <c r="N190" i="1"/>
  <c r="K190" i="1"/>
  <c r="N189" i="1"/>
  <c r="K189" i="1"/>
  <c r="N188" i="1"/>
  <c r="K188" i="1"/>
  <c r="K185" i="1"/>
  <c r="N184" i="1"/>
  <c r="K184" i="1"/>
  <c r="N183" i="1"/>
  <c r="K183" i="1"/>
  <c r="N182" i="1"/>
  <c r="K182" i="1"/>
  <c r="N181" i="1"/>
  <c r="K181" i="1"/>
  <c r="N180" i="1"/>
  <c r="K180" i="1"/>
  <c r="N179" i="1"/>
  <c r="K179" i="1"/>
  <c r="N178" i="1"/>
  <c r="K178" i="1"/>
  <c r="N177" i="1"/>
  <c r="K177" i="1"/>
  <c r="N176" i="1"/>
  <c r="K176" i="1"/>
  <c r="N175" i="1"/>
  <c r="K175" i="1"/>
  <c r="N174" i="1"/>
  <c r="K174" i="1"/>
  <c r="N173" i="1"/>
  <c r="K173" i="1"/>
  <c r="N172" i="1"/>
  <c r="K172" i="1"/>
  <c r="N168" i="1"/>
  <c r="K168" i="1"/>
  <c r="N171" i="1"/>
  <c r="K171" i="1"/>
  <c r="N167" i="1"/>
  <c r="K167" i="1"/>
  <c r="N166" i="1"/>
  <c r="K166" i="1"/>
  <c r="N165" i="1"/>
  <c r="K165" i="1"/>
  <c r="N164" i="1"/>
  <c r="K164" i="1"/>
  <c r="N163" i="1"/>
  <c r="K163" i="1"/>
  <c r="N162" i="1"/>
  <c r="K162" i="1"/>
  <c r="N161" i="1"/>
  <c r="K161" i="1"/>
  <c r="N160" i="1"/>
  <c r="K160" i="1"/>
  <c r="N159" i="1"/>
  <c r="K159" i="1"/>
  <c r="N158" i="1"/>
  <c r="K158" i="1"/>
  <c r="N157" i="1"/>
  <c r="K157" i="1"/>
  <c r="N156" i="1"/>
  <c r="K156" i="1"/>
  <c r="N155" i="1"/>
  <c r="K155" i="1"/>
  <c r="N154" i="1"/>
  <c r="K154" i="1"/>
  <c r="N153" i="1"/>
  <c r="K153" i="1"/>
  <c r="N152" i="1"/>
  <c r="K152" i="1"/>
  <c r="N151" i="1"/>
  <c r="K151" i="1"/>
  <c r="N150" i="1"/>
  <c r="K150" i="1"/>
  <c r="N149" i="1"/>
  <c r="K149" i="1"/>
  <c r="N148" i="1"/>
  <c r="K148" i="1"/>
  <c r="N147" i="1"/>
  <c r="K147" i="1"/>
  <c r="N146" i="1"/>
  <c r="K146" i="1"/>
  <c r="N145" i="1"/>
  <c r="K145" i="1"/>
  <c r="N144" i="1"/>
  <c r="K144" i="1"/>
  <c r="N143" i="1"/>
  <c r="K143" i="1"/>
  <c r="N142" i="1"/>
  <c r="K142" i="1"/>
  <c r="N141" i="1"/>
  <c r="K141" i="1"/>
  <c r="N140" i="1"/>
  <c r="K140" i="1"/>
  <c r="N139" i="1"/>
  <c r="K139" i="1"/>
  <c r="N136" i="1"/>
  <c r="K136" i="1"/>
  <c r="N135" i="1"/>
  <c r="K135" i="1"/>
  <c r="N134" i="1"/>
  <c r="K134" i="1"/>
  <c r="N133" i="1"/>
  <c r="K133" i="1"/>
  <c r="N132" i="1"/>
  <c r="K132" i="1"/>
  <c r="N131" i="1"/>
  <c r="K131" i="1"/>
  <c r="N130" i="1"/>
  <c r="K130" i="1"/>
  <c r="N129" i="1"/>
  <c r="K129" i="1"/>
  <c r="N128" i="1"/>
  <c r="K128" i="1"/>
  <c r="N127" i="1"/>
  <c r="K127" i="1"/>
  <c r="N126" i="1"/>
  <c r="K126" i="1"/>
  <c r="N125" i="1"/>
  <c r="K125" i="1"/>
  <c r="N124" i="1"/>
  <c r="K124" i="1"/>
  <c r="N123" i="1"/>
  <c r="K123" i="1"/>
  <c r="N122" i="1"/>
  <c r="K122" i="1"/>
  <c r="N121" i="1"/>
  <c r="K121" i="1"/>
  <c r="N120" i="1"/>
  <c r="K120" i="1"/>
  <c r="N115" i="1"/>
  <c r="K115" i="1"/>
  <c r="N114" i="1"/>
  <c r="K114" i="1"/>
  <c r="N113" i="1"/>
  <c r="K113" i="1"/>
  <c r="N112" i="1"/>
  <c r="K112" i="1"/>
  <c r="N111" i="1"/>
  <c r="K111" i="1"/>
  <c r="N119" i="1"/>
  <c r="K119" i="1"/>
  <c r="N118" i="1"/>
  <c r="K118" i="1"/>
  <c r="N108" i="1"/>
  <c r="K108" i="1"/>
  <c r="N107" i="1"/>
  <c r="K107" i="1"/>
  <c r="N106" i="1"/>
  <c r="K106" i="1"/>
  <c r="N105" i="1"/>
  <c r="K105" i="1"/>
  <c r="N104" i="1"/>
  <c r="K10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7" i="1"/>
  <c r="K97" i="1"/>
  <c r="N96" i="1"/>
  <c r="K96" i="1"/>
  <c r="N95" i="1"/>
  <c r="K95" i="1"/>
  <c r="N94" i="1"/>
  <c r="K94" i="1"/>
  <c r="N92" i="1"/>
  <c r="K92" i="1"/>
  <c r="K91" i="1"/>
  <c r="K90" i="1"/>
  <c r="N87" i="1"/>
  <c r="K87" i="1"/>
  <c r="N86" i="1"/>
  <c r="K86" i="1"/>
  <c r="N85" i="1"/>
  <c r="K85" i="1"/>
  <c r="N84" i="1"/>
  <c r="K84" i="1"/>
  <c r="N83" i="1"/>
  <c r="K83" i="1"/>
  <c r="N82" i="1"/>
  <c r="K82" i="1"/>
  <c r="N81" i="1"/>
  <c r="K81" i="1"/>
  <c r="N80" i="1"/>
  <c r="K80" i="1"/>
  <c r="N79" i="1"/>
  <c r="K79" i="1"/>
  <c r="N78" i="1"/>
  <c r="K78" i="1"/>
  <c r="N77" i="1"/>
  <c r="K77" i="1"/>
  <c r="N76" i="1"/>
  <c r="K76" i="1"/>
  <c r="N75" i="1"/>
  <c r="K75" i="1"/>
  <c r="N74" i="1"/>
  <c r="K74" i="1"/>
  <c r="N73" i="1"/>
  <c r="K73" i="1"/>
  <c r="N70" i="1"/>
  <c r="K70" i="1"/>
  <c r="N69" i="1"/>
  <c r="K69" i="1"/>
  <c r="N68" i="1"/>
  <c r="K68" i="1"/>
  <c r="N67" i="1"/>
  <c r="K67" i="1"/>
  <c r="N66" i="1"/>
  <c r="K66" i="1"/>
  <c r="N65" i="1"/>
  <c r="K65" i="1"/>
  <c r="N64" i="1"/>
  <c r="K64" i="1"/>
  <c r="N63" i="1"/>
  <c r="K63" i="1"/>
  <c r="N62" i="1"/>
  <c r="K62" i="1"/>
  <c r="N61" i="1"/>
  <c r="K61" i="1"/>
  <c r="N60" i="1"/>
  <c r="K60" i="1"/>
  <c r="N59" i="1"/>
  <c r="K59" i="1"/>
  <c r="N58" i="1"/>
  <c r="K58" i="1"/>
  <c r="N57" i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6" i="1"/>
  <c r="K46" i="1"/>
  <c r="N41" i="1"/>
  <c r="K41" i="1"/>
  <c r="N40" i="1"/>
  <c r="K40" i="1"/>
  <c r="N39" i="1"/>
  <c r="K39" i="1"/>
  <c r="N45" i="1"/>
  <c r="K4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19" i="1"/>
  <c r="K19" i="1"/>
  <c r="N18" i="1"/>
  <c r="K18" i="1"/>
  <c r="N17" i="1"/>
  <c r="K17" i="1"/>
  <c r="N16" i="1"/>
  <c r="K16" i="1"/>
  <c r="N13" i="1"/>
  <c r="K13" i="1"/>
  <c r="N12" i="1"/>
  <c r="K12" i="1"/>
  <c r="N11" i="1"/>
  <c r="K11" i="1"/>
  <c r="N10" i="1"/>
  <c r="K10" i="1"/>
  <c r="N7" i="1"/>
  <c r="K7" i="1"/>
  <c r="N6" i="1"/>
  <c r="K6" i="1"/>
  <c r="S2679" i="1" l="1"/>
  <c r="N47" i="1"/>
  <c r="N362" i="1"/>
  <c r="N377" i="1"/>
  <c r="N353" i="1"/>
  <c r="N344" i="1"/>
  <c r="N329" i="1"/>
  <c r="N316" i="1"/>
  <c r="N265" i="1"/>
  <c r="N290" i="1"/>
  <c r="N307" i="1"/>
  <c r="N253" i="1"/>
  <c r="N244" i="1"/>
  <c r="N235" i="1"/>
  <c r="N214" i="1"/>
  <c r="N230" i="1"/>
  <c r="N204" i="1"/>
  <c r="N185" i="1"/>
  <c r="N196" i="1"/>
  <c r="N169" i="1"/>
  <c r="N137" i="1"/>
  <c r="N116" i="1"/>
  <c r="N88" i="1"/>
  <c r="N109" i="1"/>
  <c r="N71" i="1"/>
  <c r="N42" i="1"/>
  <c r="N35" i="1"/>
  <c r="N20" i="1"/>
  <c r="N8" i="1"/>
  <c r="N14" i="1"/>
</calcChain>
</file>

<file path=xl/sharedStrings.xml><?xml version="1.0" encoding="utf-8"?>
<sst xmlns="http://schemas.openxmlformats.org/spreadsheetml/2006/main" count="8495" uniqueCount="5914">
  <si>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</si>
  <si>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</si>
  <si>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</si>
  <si>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</si>
  <si>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</si>
  <si>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</si>
  <si>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</si>
  <si>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</si>
  <si>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</si>
  <si>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</si>
  <si>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</si>
  <si>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</si>
  <si>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</si>
  <si>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</si>
  <si>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</si>
  <si>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</si>
  <si>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</si>
  <si>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</si>
  <si>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</si>
  <si>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</si>
  <si>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</si>
  <si>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</si>
  <si>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</si>
  <si>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</si>
  <si>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</si>
  <si>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</si>
  <si>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</si>
  <si>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</si>
  <si>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</si>
  <si>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</si>
  <si>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</si>
  <si>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</si>
  <si>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</si>
  <si>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</si>
  <si>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</si>
  <si>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</si>
  <si>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</si>
  <si>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</si>
  <si>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</si>
  <si>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</si>
  <si>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</si>
  <si>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</si>
  <si>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</si>
  <si>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</si>
  <si>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</si>
  <si>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</si>
  <si>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</si>
  <si>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</si>
  <si>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</si>
  <si>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</si>
  <si>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</si>
  <si>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</si>
  <si>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</si>
  <si>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</si>
  <si>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</si>
  <si>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</si>
  <si>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</si>
  <si>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</si>
  <si>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</si>
  <si>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</si>
  <si>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</si>
  <si>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</si>
  <si>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</si>
  <si>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</si>
  <si>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</si>
  <si>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</si>
  <si>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</si>
  <si>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</si>
  <si>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</si>
  <si>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</si>
  <si>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</si>
  <si>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</si>
  <si>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</si>
  <si>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ACREAGE/
SIZE</t>
  </si>
  <si>
    <t>006-00000124-00</t>
  </si>
  <si>
    <t>Bowles William D &amp; Moss Patricia A</t>
  </si>
  <si>
    <t>Grandview Acres LLC</t>
  </si>
  <si>
    <t>009-00000089-05</t>
  </si>
  <si>
    <t>Troyer Mark M</t>
  </si>
  <si>
    <t>Raber Eli D &amp; Cindy A  JLRS</t>
  </si>
  <si>
    <t>043-00003925-00</t>
  </si>
  <si>
    <t>106 x 48.5</t>
  </si>
  <si>
    <t>LFP14 LLC</t>
  </si>
  <si>
    <t>Brown Gregory L D, TTEE</t>
  </si>
  <si>
    <t>E1</t>
  </si>
  <si>
    <t>032-00000195-00</t>
  </si>
  <si>
    <t>Cody Jeanette Elaine &amp; Roger A</t>
  </si>
  <si>
    <t>Cody Jeanette Elaine &amp; Roger A  JLRS</t>
  </si>
  <si>
    <t>017-00000218-01</t>
  </si>
  <si>
    <t>Gerber Thurman J</t>
  </si>
  <si>
    <t>Flinner Jeffrey &amp; Alison</t>
  </si>
  <si>
    <t>E2</t>
  </si>
  <si>
    <t>013-00000030-00</t>
  </si>
  <si>
    <t>Norris charles A</t>
  </si>
  <si>
    <t>Norris Charles Colin</t>
  </si>
  <si>
    <t>043-00001532-00</t>
  </si>
  <si>
    <t>79 x 260</t>
  </si>
  <si>
    <t>Wolfe Patricia</t>
  </si>
  <si>
    <t>Wolfe James B &amp; Jennifer R</t>
  </si>
  <si>
    <t>043-00002965-00</t>
  </si>
  <si>
    <t>40 x 244</t>
  </si>
  <si>
    <t>LFP4, LLC</t>
  </si>
  <si>
    <t>Umstott Bruce A</t>
  </si>
  <si>
    <t>E3</t>
  </si>
  <si>
    <t>043-00000484-00</t>
  </si>
  <si>
    <t>47.9 x 100</t>
  </si>
  <si>
    <t>Bryant Barbara J</t>
  </si>
  <si>
    <t>Holdsworth James A</t>
  </si>
  <si>
    <t>022-00000095-00</t>
  </si>
  <si>
    <t>70 x 155</t>
  </si>
  <si>
    <t>Henson Leon Jr &amp; Beckie</t>
  </si>
  <si>
    <t>Shane Robert E II</t>
  </si>
  <si>
    <t>E4</t>
  </si>
  <si>
    <t>008-00000152-00</t>
  </si>
  <si>
    <t>Miller Raymond LE</t>
  </si>
  <si>
    <t>Miller Mervin R &amp; Sarah</t>
  </si>
  <si>
    <t>018-00000579-22</t>
  </si>
  <si>
    <t>Snyder Lyle &amp; Kathy</t>
  </si>
  <si>
    <t>Ellington Joy L</t>
  </si>
  <si>
    <t>E5</t>
  </si>
  <si>
    <t>039-00000074-00</t>
  </si>
  <si>
    <t>Ross Donald E &amp; Becky J</t>
  </si>
  <si>
    <t>Ross Donald &amp; Becky TTEE</t>
  </si>
  <si>
    <t>039-00000102-00</t>
  </si>
  <si>
    <t>same</t>
  </si>
  <si>
    <t>E6</t>
  </si>
  <si>
    <t>043-00001546-00</t>
  </si>
  <si>
    <t>50 x 150</t>
  </si>
  <si>
    <t>Gladstone Alverna Faye</t>
  </si>
  <si>
    <t>Balentine Sue &amp; Cottrell &amp; et all</t>
  </si>
  <si>
    <t>044-00000106-00</t>
  </si>
  <si>
    <t>133 x 118</t>
  </si>
  <si>
    <t>Barrick Carl M &amp; Miller Lisa</t>
  </si>
  <si>
    <t>Bobbitt Lawrence &amp; Carol A</t>
  </si>
  <si>
    <t>E7</t>
  </si>
  <si>
    <t>043-00001209-00</t>
  </si>
  <si>
    <t>043-00000065-00</t>
  </si>
  <si>
    <t>043-00000599-00</t>
  </si>
  <si>
    <t>026-00000321-00</t>
  </si>
  <si>
    <t>026-00000005-00</t>
  </si>
  <si>
    <t>026-00000632-00</t>
  </si>
  <si>
    <t>033-00000001-00</t>
  </si>
  <si>
    <t>033-00000005-00</t>
  </si>
  <si>
    <t>033-00000586-00</t>
  </si>
  <si>
    <t>50 x 117</t>
  </si>
  <si>
    <t>26 x 150</t>
  </si>
  <si>
    <t>Akins W Eugene &amp; Rosalie</t>
  </si>
  <si>
    <t>Akins Family Farms LLC</t>
  </si>
  <si>
    <t>E8</t>
  </si>
  <si>
    <t>004-00000793-00</t>
  </si>
  <si>
    <t>Ulrich Harold R SR Estate</t>
  </si>
  <si>
    <t>Ulrich Harold R JR</t>
  </si>
  <si>
    <t>1/12/015</t>
  </si>
  <si>
    <t>018-00000152-01</t>
  </si>
  <si>
    <t xml:space="preserve">Crozier Brad </t>
  </si>
  <si>
    <t>Slifko Stephanie &amp; James L</t>
  </si>
  <si>
    <t>044-00000639-00</t>
  </si>
  <si>
    <t>Haines Nathan L</t>
  </si>
  <si>
    <t>Albert Land Investments LLC</t>
  </si>
  <si>
    <t>043-00001551-00</t>
  </si>
  <si>
    <t>50 x 120</t>
  </si>
  <si>
    <t>Pape Tamara S &amp; Glazer Rodney L</t>
  </si>
  <si>
    <t xml:space="preserve">Bookless James E &amp; Monica </t>
  </si>
  <si>
    <t>003-00000018-09</t>
  </si>
  <si>
    <t>Boring Ruth A</t>
  </si>
  <si>
    <t>Rhodes Walter C</t>
  </si>
  <si>
    <t>043-00003936-00</t>
  </si>
  <si>
    <t>Miaskimen Alford D</t>
  </si>
  <si>
    <t>Moore Randy &amp; Janet</t>
  </si>
  <si>
    <t>032-00000177-01</t>
  </si>
  <si>
    <t>Hostetler Ryan L</t>
  </si>
  <si>
    <t>Weaver Nelson E &amp; Naomi C</t>
  </si>
  <si>
    <t>037-00000663-00</t>
  </si>
  <si>
    <t>Livingston marla K</t>
  </si>
  <si>
    <t>Hahn Rebecca S</t>
  </si>
  <si>
    <t>043-00004596-00</t>
  </si>
  <si>
    <t>Gress Shannon</t>
  </si>
  <si>
    <t>Bayview Loan Servicing LLC</t>
  </si>
  <si>
    <t>x</t>
  </si>
  <si>
    <t>043-00001749-00</t>
  </si>
  <si>
    <t>Dostie Shawn J &amp; Erin</t>
  </si>
  <si>
    <t>Mizer Thomas R</t>
  </si>
  <si>
    <t>043-00000959-00</t>
  </si>
  <si>
    <t>043-00000958-00</t>
  </si>
  <si>
    <t>50 x 39</t>
  </si>
  <si>
    <t>Mardis Jason B</t>
  </si>
  <si>
    <t>JP Morgan Chase Bank, Na Assoc</t>
  </si>
  <si>
    <t>E9</t>
  </si>
  <si>
    <t>035-00000108-00</t>
  </si>
  <si>
    <t>Powell Scott A &amp;</t>
  </si>
  <si>
    <t>Federal Home Loan Mortgage Corp</t>
  </si>
  <si>
    <t>020-00000601-00</t>
  </si>
  <si>
    <t>45 x 64</t>
  </si>
  <si>
    <t>Saldere Holdings LLC</t>
  </si>
  <si>
    <t>020-00000600-00</t>
  </si>
  <si>
    <t>66 x 84</t>
  </si>
  <si>
    <t>Thomason Shelaine P &amp;</t>
  </si>
  <si>
    <t>Thomason Clyde Estate of</t>
  </si>
  <si>
    <t>002-00000056-07</t>
  </si>
  <si>
    <t>Miller Albert A &amp; JLRS</t>
  </si>
  <si>
    <t>Stutzman Nelson V &amp; Mary W</t>
  </si>
  <si>
    <t>E10</t>
  </si>
  <si>
    <t>008-00000166-00</t>
  </si>
  <si>
    <t>008-00000167-00</t>
  </si>
  <si>
    <t>008-00000168-00</t>
  </si>
  <si>
    <t>Garber Arthur G</t>
  </si>
  <si>
    <t>Garber Acres LLC</t>
  </si>
  <si>
    <t>E11</t>
  </si>
  <si>
    <t>023-00000103-08</t>
  </si>
  <si>
    <t>Tiger Wood Co LTD</t>
  </si>
  <si>
    <t>Raber Dennis &amp; Marilyn K   JLRS</t>
  </si>
  <si>
    <t>032-00000177-03</t>
  </si>
  <si>
    <t>MSF Holdings LLC</t>
  </si>
  <si>
    <t>043-00002326-00</t>
  </si>
  <si>
    <t>Lapp James W</t>
  </si>
  <si>
    <t>Jones Geoffrey Harrison</t>
  </si>
  <si>
    <t>043-00000748-00</t>
  </si>
  <si>
    <t>35 x 121.3</t>
  </si>
  <si>
    <t>Randles Cory W</t>
  </si>
  <si>
    <t>Griffith Carly</t>
  </si>
  <si>
    <t>018-00001658-00</t>
  </si>
  <si>
    <t>Dawson Kim A II</t>
  </si>
  <si>
    <t xml:space="preserve">Richard Nancy E </t>
  </si>
  <si>
    <t>043-00001999-00</t>
  </si>
  <si>
    <t>CR Homes LLC</t>
  </si>
  <si>
    <t xml:space="preserve">Rogers Larry </t>
  </si>
  <si>
    <t>043-15128023-00</t>
  </si>
  <si>
    <t>Markley David F &amp; Pamela I</t>
  </si>
  <si>
    <t>Kinneer Richard E &amp; Nancy J</t>
  </si>
  <si>
    <t>020-00000256-00</t>
  </si>
  <si>
    <t>50 x 129</t>
  </si>
  <si>
    <t>Gress Clarellen Estate of</t>
  </si>
  <si>
    <t>Love William K &amp; Sandra K</t>
  </si>
  <si>
    <t>E12</t>
  </si>
  <si>
    <t>017-00000114-01</t>
  </si>
  <si>
    <t>Hothem Randall A</t>
  </si>
  <si>
    <t>Hothem Randall A &amp; Shirley D</t>
  </si>
  <si>
    <t>040-00000009-00</t>
  </si>
  <si>
    <t>Boyce Gail D</t>
  </si>
  <si>
    <t>Boyce Jim &amp; Gladys</t>
  </si>
  <si>
    <t>040-00000012-00</t>
  </si>
  <si>
    <t>040-00000010-00</t>
  </si>
  <si>
    <t>040-00000011-00</t>
  </si>
  <si>
    <t>005-00000101-00</t>
  </si>
  <si>
    <t>Bowles William D</t>
  </si>
  <si>
    <t>Yoder Aden Yoder</t>
  </si>
  <si>
    <t>E13</t>
  </si>
  <si>
    <t>Ulrich Jr Harold R</t>
  </si>
  <si>
    <t>Ulrich Jr Harold &amp; Amy M</t>
  </si>
  <si>
    <t>043-00004036-00</t>
  </si>
  <si>
    <t>48 x 60</t>
  </si>
  <si>
    <t>Dostie Shawn</t>
  </si>
  <si>
    <t>Home Loan Savings Bank</t>
  </si>
  <si>
    <t>E14</t>
  </si>
  <si>
    <t>026-00000306-00</t>
  </si>
  <si>
    <t>Grudier Lita L &amp; Russell</t>
  </si>
  <si>
    <t>Grudier Land Holding Co LLC</t>
  </si>
  <si>
    <t>026-00000308-00</t>
  </si>
  <si>
    <t>026-00000008-00</t>
  </si>
  <si>
    <t>026-00000304-00</t>
  </si>
  <si>
    <t>043-00000199-00</t>
  </si>
  <si>
    <t>043-00001851-00</t>
  </si>
  <si>
    <t>043-00001194-00</t>
  </si>
  <si>
    <t>37 x 120</t>
  </si>
  <si>
    <t>28 x 150</t>
  </si>
  <si>
    <t>043-00006379-01</t>
  </si>
  <si>
    <t>Fox Stanely Neal &amp; Tammy</t>
  </si>
  <si>
    <t>Home Loan Savinsg Bank</t>
  </si>
  <si>
    <t>017-00000337-12</t>
  </si>
  <si>
    <t>017-00000337-21</t>
  </si>
  <si>
    <t>Yoder Raymond</t>
  </si>
  <si>
    <t>Yoder Johan A</t>
  </si>
  <si>
    <t>023-00000300-03</t>
  </si>
  <si>
    <t>Raber Ervin J &amp; Esther N</t>
  </si>
  <si>
    <t>Yoder Aden A &amp; Elmina M</t>
  </si>
  <si>
    <t>026-00000460-02</t>
  </si>
  <si>
    <t>Morgan Lynn</t>
  </si>
  <si>
    <t>Miller Freeman D</t>
  </si>
  <si>
    <t>029-00000508-00</t>
  </si>
  <si>
    <t>Nagle Douglas R &amp; Nancy S TTEE</t>
  </si>
  <si>
    <t>Sparger Marvin L JR &amp; Brenna M  JLRS</t>
  </si>
  <si>
    <t>029-00000471-00</t>
  </si>
  <si>
    <t>E15</t>
  </si>
  <si>
    <t>005-00000534-00</t>
  </si>
  <si>
    <t>005-00000118-00</t>
  </si>
  <si>
    <t>005-00000543-00</t>
  </si>
  <si>
    <t>McConnell Beverly</t>
  </si>
  <si>
    <t>L &amp; M Acres LLC</t>
  </si>
  <si>
    <t>035-00000375-00</t>
  </si>
  <si>
    <t>Blatt Cheryl G et al</t>
  </si>
  <si>
    <t>Gallagher Joseph</t>
  </si>
  <si>
    <t>E16</t>
  </si>
  <si>
    <t>Adams Rodney &amp; Kathy A</t>
  </si>
  <si>
    <t>RTA of Fresno, LLC</t>
  </si>
  <si>
    <t>1190/1090</t>
  </si>
  <si>
    <t>037-00000204-00</t>
  </si>
  <si>
    <t>037-00000205-00</t>
  </si>
  <si>
    <t>035-15140008-00</t>
  </si>
  <si>
    <t>035-15140007-00</t>
  </si>
  <si>
    <t>037-00000206-00</t>
  </si>
  <si>
    <t>017-00000141-02</t>
  </si>
  <si>
    <t>017-00000005-00</t>
  </si>
  <si>
    <t>017-00000915-00</t>
  </si>
  <si>
    <t>56 x200</t>
  </si>
  <si>
    <t>44 x 170</t>
  </si>
  <si>
    <t>100 x 170</t>
  </si>
  <si>
    <t>010-00000619-00</t>
  </si>
  <si>
    <t>100 x 527</t>
  </si>
  <si>
    <t>Johnson Robert J &amp; Sandra C</t>
  </si>
  <si>
    <t>Wright Matthew A</t>
  </si>
  <si>
    <t>E17</t>
  </si>
  <si>
    <t>038-00000637-00</t>
  </si>
  <si>
    <t>038-00000115-00</t>
  </si>
  <si>
    <t>Estate William Huffman</t>
  </si>
  <si>
    <t>Roark Carolyn</t>
  </si>
  <si>
    <t>021-00000369-00</t>
  </si>
  <si>
    <t>021-00000368-00</t>
  </si>
  <si>
    <t>Trustdorf Gloria M</t>
  </si>
  <si>
    <t>Nationstar Mortgage LLC</t>
  </si>
  <si>
    <t>010-00000345-00</t>
  </si>
  <si>
    <t>Beausoleil Judith</t>
  </si>
  <si>
    <t>Bruner Land Company INC</t>
  </si>
  <si>
    <t>Funk Tanner J</t>
  </si>
  <si>
    <t>Johnson Nicholas</t>
  </si>
  <si>
    <t>035-00000495-00</t>
  </si>
  <si>
    <t>013-00001084-00</t>
  </si>
  <si>
    <t>100 x 200</t>
  </si>
  <si>
    <t>50 x 200</t>
  </si>
  <si>
    <t>McVay Nellie Lynn</t>
  </si>
  <si>
    <t>Davis Rosa</t>
  </si>
  <si>
    <t>E18</t>
  </si>
  <si>
    <t>037-00000666-00</t>
  </si>
  <si>
    <t>Parr David A &amp; Mary L</t>
  </si>
  <si>
    <t>Parr Mary L</t>
  </si>
  <si>
    <t>033-00000846-00</t>
  </si>
  <si>
    <t>Giauque Phyllis C, TTEE</t>
  </si>
  <si>
    <t>Gingerich Tobias C &amp; Wilma S  JLRS</t>
  </si>
  <si>
    <t>E19</t>
  </si>
  <si>
    <t>009-00000177-00</t>
  </si>
  <si>
    <t>Troyer Mose M LE</t>
  </si>
  <si>
    <t>Troyer Robert M &amp; Anna Mae</t>
  </si>
  <si>
    <t>033-00000079-00</t>
  </si>
  <si>
    <t>Weaver Andrew D &amp; Betty M</t>
  </si>
  <si>
    <t>014-00000482-00</t>
  </si>
  <si>
    <t>014-00000483-00</t>
  </si>
  <si>
    <t>014-00000484-00</t>
  </si>
  <si>
    <t>51.5 x 130</t>
  </si>
  <si>
    <t>Varnes Lynette A</t>
  </si>
  <si>
    <t>Langdon William H</t>
  </si>
  <si>
    <t>029-00001033-00</t>
  </si>
  <si>
    <t>104 x 195</t>
  </si>
  <si>
    <t>Affolter Bonnie F</t>
  </si>
  <si>
    <t>Miller Ryan &amp; Kayla</t>
  </si>
  <si>
    <t>E20</t>
  </si>
  <si>
    <t>Owens Frank &amp; dorothy</t>
  </si>
  <si>
    <t>Owens Frank &amp; Dorothy</t>
  </si>
  <si>
    <t>009-00000075-00</t>
  </si>
  <si>
    <t>009-00000075-01</t>
  </si>
  <si>
    <t>E21</t>
  </si>
  <si>
    <t>010-00000478-00</t>
  </si>
  <si>
    <t>97 x 100</t>
  </si>
  <si>
    <t>Nelson Albert F, estate</t>
  </si>
  <si>
    <t>Nelson Mary S</t>
  </si>
  <si>
    <t>E22</t>
  </si>
  <si>
    <t>018-00000915-00</t>
  </si>
  <si>
    <t>Duda SuAnn M</t>
  </si>
  <si>
    <t>Duda Frank A</t>
  </si>
  <si>
    <t>018-00001518-00</t>
  </si>
  <si>
    <t>018-00001604-00</t>
  </si>
  <si>
    <t>018-00001603-00</t>
  </si>
  <si>
    <t>004-00000390-06</t>
  </si>
  <si>
    <t>Scaggs Victoria L</t>
  </si>
  <si>
    <t xml:space="preserve">McCament Rick L &amp; Brenda K   JLRS </t>
  </si>
  <si>
    <t>014-00000254-01</t>
  </si>
  <si>
    <t>Wenger Jeffrey</t>
  </si>
  <si>
    <t>Goff Benjamin</t>
  </si>
  <si>
    <t>E23</t>
  </si>
  <si>
    <t>027-00000740-00</t>
  </si>
  <si>
    <t>Rhodes Charles L &amp; Nancy S</t>
  </si>
  <si>
    <t>Rhodes Charles</t>
  </si>
  <si>
    <t>E24</t>
  </si>
  <si>
    <t>018-00001601-00</t>
  </si>
  <si>
    <t>worthington Bettie</t>
  </si>
  <si>
    <t>Worthington Charles E</t>
  </si>
  <si>
    <t>E25</t>
  </si>
  <si>
    <t>008-00000430-02</t>
  </si>
  <si>
    <t>Miller Johnathan &amp; Mary (remove LE)</t>
  </si>
  <si>
    <t>Troyer Brian D &amp; Melissa J</t>
  </si>
  <si>
    <t>E26</t>
  </si>
  <si>
    <t>043-00000770-00</t>
  </si>
  <si>
    <t>58 x 130</t>
  </si>
  <si>
    <t>Davitt Norman S</t>
  </si>
  <si>
    <t>Davitt Cynthia Y</t>
  </si>
  <si>
    <t>043-00000771-00</t>
  </si>
  <si>
    <t>50 x 130</t>
  </si>
  <si>
    <t>043-00000772-00</t>
  </si>
  <si>
    <t>25 x 130.29</t>
  </si>
  <si>
    <t>043-00002356-00</t>
  </si>
  <si>
    <t>043-00003164-00</t>
  </si>
  <si>
    <t>043-00006067-00</t>
  </si>
  <si>
    <t>043-00000226-00</t>
  </si>
  <si>
    <t>043-00004604-00</t>
  </si>
  <si>
    <t>043-00006562-00</t>
  </si>
  <si>
    <t>043-00001120-00</t>
  </si>
  <si>
    <t>035-00000511-00</t>
  </si>
  <si>
    <t>50 x 52</t>
  </si>
  <si>
    <t>28.57 x 76.49</t>
  </si>
  <si>
    <t>52 x 150</t>
  </si>
  <si>
    <t>50 x 50</t>
  </si>
  <si>
    <t>66.81 x 62</t>
  </si>
  <si>
    <t>81.9 x 112</t>
  </si>
  <si>
    <t>Dostie Shawn J</t>
  </si>
  <si>
    <t>The Home Loan Savings Bank</t>
  </si>
  <si>
    <t>020-16119083-00</t>
  </si>
  <si>
    <t>inlot 579</t>
  </si>
  <si>
    <t>Smailes Joshua et al</t>
  </si>
  <si>
    <t>Snyder Lyle A &amp; Kathy M</t>
  </si>
  <si>
    <t>020-16119084-00</t>
  </si>
  <si>
    <t>020-16119085-00</t>
  </si>
  <si>
    <t>042-00000951-01</t>
  </si>
  <si>
    <t>Bryant Wanda J</t>
  </si>
  <si>
    <t>Adams Troy M &amp; Jennifer   JLRS</t>
  </si>
  <si>
    <t>043-00001579-00</t>
  </si>
  <si>
    <t>49 x 50</t>
  </si>
  <si>
    <t>Guinther Michael E</t>
  </si>
  <si>
    <t>Watson William R &amp; et al</t>
  </si>
  <si>
    <t>043-00001580-00</t>
  </si>
  <si>
    <t>49 x 51</t>
  </si>
  <si>
    <t>043-00001582-00</t>
  </si>
  <si>
    <t>49 x 51.6</t>
  </si>
  <si>
    <t>043-00003664-00</t>
  </si>
  <si>
    <t>043-00001583-00</t>
  </si>
  <si>
    <t>49 x 52.3</t>
  </si>
  <si>
    <t>043-00001581-00</t>
  </si>
  <si>
    <t>043-00002636-00</t>
  </si>
  <si>
    <t>49 x 53</t>
  </si>
  <si>
    <t>043-00002637-00</t>
  </si>
  <si>
    <t>043-00002638-00</t>
  </si>
  <si>
    <t>49 x 53.6</t>
  </si>
  <si>
    <t>043-00003266-00</t>
  </si>
  <si>
    <t>49 x 99.4</t>
  </si>
  <si>
    <t>043-00002158-00</t>
  </si>
  <si>
    <t>49 x 100.7</t>
  </si>
  <si>
    <t>E27</t>
  </si>
  <si>
    <t>027-00000264-03</t>
  </si>
  <si>
    <t>Myers James D</t>
  </si>
  <si>
    <t>Myers James D &amp; Woods-Gubesch</t>
  </si>
  <si>
    <t>E28</t>
  </si>
  <si>
    <t>032-00000336-00</t>
  </si>
  <si>
    <t>Russell Harold L &amp; Helen</t>
  </si>
  <si>
    <t>Russell Harold L</t>
  </si>
  <si>
    <t>032-00000121-04</t>
  </si>
  <si>
    <t>Horn Lisa A</t>
  </si>
  <si>
    <t>Body Jeffery Scott &amp; Davis Fritz J</t>
  </si>
  <si>
    <t>010-00000182-00</t>
  </si>
  <si>
    <t>Guilliams Bradley R &amp; Amy</t>
  </si>
  <si>
    <t>Large Jack &amp; Vickie</t>
  </si>
  <si>
    <t>E29</t>
  </si>
  <si>
    <t>017-00000368-00</t>
  </si>
  <si>
    <t>Majoy Raymond G</t>
  </si>
  <si>
    <t>Majoy Sara</t>
  </si>
  <si>
    <t>E30</t>
  </si>
  <si>
    <t>020-00000164-00</t>
  </si>
  <si>
    <t>Parr David</t>
  </si>
  <si>
    <t>Parr Mary</t>
  </si>
  <si>
    <t>E32</t>
  </si>
  <si>
    <t>017-00000394-00</t>
  </si>
  <si>
    <t>Karr Richard D</t>
  </si>
  <si>
    <t>Karr Richard D TTEE</t>
  </si>
  <si>
    <t>017-00000393-00</t>
  </si>
  <si>
    <t>043-00004070-00</t>
  </si>
  <si>
    <t>017-00000929-00</t>
  </si>
  <si>
    <t>35.3 x 117</t>
  </si>
  <si>
    <t>Roderick Emma Estate of</t>
  </si>
  <si>
    <t>Wolters Daniel B</t>
  </si>
  <si>
    <t>043-00001538-00</t>
  </si>
  <si>
    <t>74.1 x 140</t>
  </si>
  <si>
    <t>Allen Victor L</t>
  </si>
  <si>
    <t>E31</t>
  </si>
  <si>
    <t>039-00000108-00</t>
  </si>
  <si>
    <t xml:space="preserve">Denslow Matthew W &amp; Kimberlee A  </t>
  </si>
  <si>
    <t>Denslow Matthew Wayne</t>
  </si>
  <si>
    <t>E33</t>
  </si>
  <si>
    <t>020-00000906-00</t>
  </si>
  <si>
    <t>50.5 x 150</t>
  </si>
  <si>
    <t>Taylor Cherie A</t>
  </si>
  <si>
    <t>Taylor Jerry L</t>
  </si>
  <si>
    <t>021-00000032-00</t>
  </si>
  <si>
    <t>Nichols Janice M &amp; et al</t>
  </si>
  <si>
    <t>Gosser Brandon D</t>
  </si>
  <si>
    <t>E34</t>
  </si>
  <si>
    <t>017-00001155-00</t>
  </si>
  <si>
    <t>Hunter Stephanie &amp; Hunter Clete</t>
  </si>
  <si>
    <t>Hunter Stephanie</t>
  </si>
  <si>
    <t>E35</t>
  </si>
  <si>
    <t>043-00006564-10</t>
  </si>
  <si>
    <t>out lots 172-174</t>
  </si>
  <si>
    <t>Rush Donald W TTEE</t>
  </si>
  <si>
    <t>043-00004774-00</t>
  </si>
  <si>
    <t>100 x 161.20</t>
  </si>
  <si>
    <t>Falk et al</t>
  </si>
  <si>
    <t>Lahna John A &amp; Ailcey Y</t>
  </si>
  <si>
    <t>043-00003952-00</t>
  </si>
  <si>
    <t>2HK Enterprises LLC</t>
  </si>
  <si>
    <t>Drennen Jeffrey L</t>
  </si>
  <si>
    <t>043-00004437-00</t>
  </si>
  <si>
    <t>043-00003399-00</t>
  </si>
  <si>
    <t>043-00003400-00</t>
  </si>
  <si>
    <t>043-00003398-00</t>
  </si>
  <si>
    <t>043-00003292-00</t>
  </si>
  <si>
    <t>50 x 112</t>
  </si>
  <si>
    <t>Stockum Floyd J  (Estate)</t>
  </si>
  <si>
    <t>Wahl Holdings, LLC</t>
  </si>
  <si>
    <t>E36</t>
  </si>
  <si>
    <t>043-00002117-00</t>
  </si>
  <si>
    <t>Deana Guilliams</t>
  </si>
  <si>
    <t>Habitat for Humanity of Coshocton County, Inc</t>
  </si>
  <si>
    <t>e37</t>
  </si>
  <si>
    <t>Wenger Barbara</t>
  </si>
  <si>
    <t>Goff Benjamin A</t>
  </si>
  <si>
    <t>026-00000460-01</t>
  </si>
  <si>
    <t>Keim James E &amp; Rachel</t>
  </si>
  <si>
    <t>E38</t>
  </si>
  <si>
    <t>013-00000666-00</t>
  </si>
  <si>
    <t>Olinger Joanna C</t>
  </si>
  <si>
    <t>Olinger Tim</t>
  </si>
  <si>
    <t>E39</t>
  </si>
  <si>
    <t>018-00001709-00</t>
  </si>
  <si>
    <t>Dakin Charles R</t>
  </si>
  <si>
    <t>Dakin Mary E</t>
  </si>
  <si>
    <t>E40</t>
  </si>
  <si>
    <t>031-00000286-00</t>
  </si>
  <si>
    <t>Sharrock John R &amp; JLRS</t>
  </si>
  <si>
    <t>Sharrock Evelyn A</t>
  </si>
  <si>
    <t>031-00000242-00</t>
  </si>
  <si>
    <t>Palmer Siusan L</t>
  </si>
  <si>
    <t>Palmer Siusan L &amp; Ronnie L</t>
  </si>
  <si>
    <t>E42</t>
  </si>
  <si>
    <t>E41</t>
  </si>
  <si>
    <t>003-00000643-11</t>
  </si>
  <si>
    <t>003-00000643-12</t>
  </si>
  <si>
    <t>003-00000643-13</t>
  </si>
  <si>
    <t>003-00000643-14</t>
  </si>
  <si>
    <t>lot 52</t>
  </si>
  <si>
    <t>Lot 53</t>
  </si>
  <si>
    <t>Lot 54</t>
  </si>
  <si>
    <t>Lot 55</t>
  </si>
  <si>
    <t>McCurdy Jennifer M</t>
  </si>
  <si>
    <t>McCurdy Danny Paul</t>
  </si>
  <si>
    <t>014-00000164-00</t>
  </si>
  <si>
    <t>Franklin Pauline</t>
  </si>
  <si>
    <t>Ford Frank H</t>
  </si>
  <si>
    <t>026-00000045-09</t>
  </si>
  <si>
    <t>Helms Jane E</t>
  </si>
  <si>
    <t>Olenzak John R &amp; Marcella M</t>
  </si>
  <si>
    <t>E43</t>
  </si>
  <si>
    <t>003-00000643-09</t>
  </si>
  <si>
    <t>003-00000643-10</t>
  </si>
  <si>
    <t>Lot 50</t>
  </si>
  <si>
    <t>Lot 51</t>
  </si>
  <si>
    <t>E44</t>
  </si>
  <si>
    <t>042-00000108-06</t>
  </si>
  <si>
    <t>Federal National Mortgage Assoc</t>
  </si>
  <si>
    <t>Cornelison Michael J &amp; Kellie R</t>
  </si>
  <si>
    <t>031-00000248-00</t>
  </si>
  <si>
    <t>Dunlap Charles R JR</t>
  </si>
  <si>
    <t>Boyer John J</t>
  </si>
  <si>
    <t>E45</t>
  </si>
  <si>
    <t>014-00000497-00</t>
  </si>
  <si>
    <t>50 x 133</t>
  </si>
  <si>
    <t>Dickerson Robert L &amp;</t>
  </si>
  <si>
    <t>Dickerson Gayle</t>
  </si>
  <si>
    <t>50 x 134</t>
  </si>
  <si>
    <t>014-00000499-00</t>
  </si>
  <si>
    <t>014-00000498-00</t>
  </si>
  <si>
    <t>E46</t>
  </si>
  <si>
    <t>012-00000136-00</t>
  </si>
  <si>
    <t>60 x 130</t>
  </si>
  <si>
    <t>Courtright Lois R</t>
  </si>
  <si>
    <t>Courtright Michael L</t>
  </si>
  <si>
    <t>E47</t>
  </si>
  <si>
    <t>020-00000106-00</t>
  </si>
  <si>
    <t>Casey Lance et al</t>
  </si>
  <si>
    <t>Casey Jerry L LE</t>
  </si>
  <si>
    <t>018-00001283-00</t>
  </si>
  <si>
    <t>01-00001284-00</t>
  </si>
  <si>
    <t xml:space="preserve">Jones Metal Products/ Jones Zylon </t>
  </si>
  <si>
    <t>Sixth And Walnut, LLC</t>
  </si>
  <si>
    <t>013-00000510-10</t>
  </si>
  <si>
    <t>Marcum Vane &amp; Karen</t>
  </si>
  <si>
    <t>Carnes Clifford</t>
  </si>
  <si>
    <t>E48</t>
  </si>
  <si>
    <t>042-00000702-01</t>
  </si>
  <si>
    <t>Stalder John e &amp; Grace J</t>
  </si>
  <si>
    <t>Burch Ruth Ann</t>
  </si>
  <si>
    <t>031-00000216-17</t>
  </si>
  <si>
    <t>Kaiser Adam</t>
  </si>
  <si>
    <t>Swanson John R &amp; Denise L</t>
  </si>
  <si>
    <t>018-00000123-00</t>
  </si>
  <si>
    <t>Wiggans Marcia L</t>
  </si>
  <si>
    <t>Wells Fargo Bank NA</t>
  </si>
  <si>
    <t>E49</t>
  </si>
  <si>
    <t>013-00000027-00</t>
  </si>
  <si>
    <t>Fitch Jerry D &amp; Shirley A</t>
  </si>
  <si>
    <t>Fitch Jerry D &amp; Shirley A  JLRS</t>
  </si>
  <si>
    <t>042-00000744-00</t>
  </si>
  <si>
    <t>042-00000732-00</t>
  </si>
  <si>
    <t>Darr Catherine A</t>
  </si>
  <si>
    <t>Darr Brian E</t>
  </si>
  <si>
    <t>043-00002290-00</t>
  </si>
  <si>
    <t>Madison Scott R &amp; Judy D</t>
  </si>
  <si>
    <t>Citimortgage</t>
  </si>
  <si>
    <t>52 x 118</t>
  </si>
  <si>
    <t>in lot 633</t>
  </si>
  <si>
    <t>043-00004351-00</t>
  </si>
  <si>
    <t>55.2 x 117.5</t>
  </si>
  <si>
    <t>JP Morgan Chase Bank NA</t>
  </si>
  <si>
    <t>Adams Catherine E &amp; Randall E</t>
  </si>
  <si>
    <t>E50</t>
  </si>
  <si>
    <t>017-00000331-12</t>
  </si>
  <si>
    <t>Yoder John A</t>
  </si>
  <si>
    <t>Yoder John A &amp; Yoder Abe &amp; Alma</t>
  </si>
  <si>
    <t>017-00000331-21</t>
  </si>
  <si>
    <t>E51</t>
  </si>
  <si>
    <t>020-00000108-00</t>
  </si>
  <si>
    <t>Center-Wood Leasing Inc</t>
  </si>
  <si>
    <t>Maple Trees Leasing LLC</t>
  </si>
  <si>
    <t>Miller Conrad D &amp; Lois A</t>
  </si>
  <si>
    <t>E52</t>
  </si>
  <si>
    <t>018-00001285-00</t>
  </si>
  <si>
    <t>Dolick Gary A &amp; Judith TTEE</t>
  </si>
  <si>
    <t>Dolick LLC</t>
  </si>
  <si>
    <t>027-00000218-03</t>
  </si>
  <si>
    <t>Gallwitz Jonathan R</t>
  </si>
  <si>
    <t>Gallwitz Randall J</t>
  </si>
  <si>
    <t>043-00004333-00</t>
  </si>
  <si>
    <t xml:space="preserve">West Richard A &amp; Ashley </t>
  </si>
  <si>
    <t>Darr Susan C</t>
  </si>
  <si>
    <t>018-00004444-00</t>
  </si>
  <si>
    <t>Maple Melody TTEE</t>
  </si>
  <si>
    <t>Maple William I III</t>
  </si>
  <si>
    <t>E53</t>
  </si>
  <si>
    <t>015-00000089-00</t>
  </si>
  <si>
    <t>Carr Ellen O</t>
  </si>
  <si>
    <t>Stover Dixie</t>
  </si>
  <si>
    <t>015-00000090-00</t>
  </si>
  <si>
    <t>50 x 160</t>
  </si>
  <si>
    <t>E54</t>
  </si>
  <si>
    <t>031-00000063-00</t>
  </si>
  <si>
    <t>Cullison Mabel</t>
  </si>
  <si>
    <t>Cullison Arvin M</t>
  </si>
  <si>
    <t>031-00000061-00</t>
  </si>
  <si>
    <t>E55</t>
  </si>
  <si>
    <t>041-00000144-14</t>
  </si>
  <si>
    <t>Kirkbride Eric &amp; Jamie</t>
  </si>
  <si>
    <t>Kirkbride Eric &amp; Jamie JLRS</t>
  </si>
  <si>
    <t>E56</t>
  </si>
  <si>
    <t>041-00000144-16</t>
  </si>
  <si>
    <t>027-00000328-00</t>
  </si>
  <si>
    <t>66 x 132</t>
  </si>
  <si>
    <t>Nationstar Mortgage</t>
  </si>
  <si>
    <t>Sec of Housing &amp; Urban Development</t>
  </si>
  <si>
    <t>033-00000065-00</t>
  </si>
  <si>
    <t>Hillegass Edmund R &amp;</t>
  </si>
  <si>
    <t>Troyer Willis D</t>
  </si>
  <si>
    <t>033-00000238-00</t>
  </si>
  <si>
    <t>033-00000353-00</t>
  </si>
  <si>
    <t>043-00005305-00</t>
  </si>
  <si>
    <t>Milzarek Lawrence R &amp; JLRS</t>
  </si>
  <si>
    <t>Durakovich David A &amp; Wolfram Edna M  JLRS</t>
  </si>
  <si>
    <t>E57</t>
  </si>
  <si>
    <t>021-00000376-00</t>
  </si>
  <si>
    <t>Shaffer Dolly</t>
  </si>
  <si>
    <t>Shaffer Brian M</t>
  </si>
  <si>
    <t>021-00000149-08</t>
  </si>
  <si>
    <t>Reardon Kirt J</t>
  </si>
  <si>
    <t>Warden Tony L &amp; Jennifer D   JLRS</t>
  </si>
  <si>
    <t>021-00000149-07</t>
  </si>
  <si>
    <t>Zaccardelli Mark J</t>
  </si>
  <si>
    <t xml:space="preserve">combined check  </t>
  </si>
  <si>
    <t>043-0004603-00</t>
  </si>
  <si>
    <t>50 x 100</t>
  </si>
  <si>
    <t>Workman Frederick C</t>
  </si>
  <si>
    <t>Endsley Larry A &amp; Endsley Todd A</t>
  </si>
  <si>
    <t>E59</t>
  </si>
  <si>
    <t>026-00000448-01</t>
  </si>
  <si>
    <t>Coldwell Larry D &amp; Janice</t>
  </si>
  <si>
    <t>L &amp; J Family Tree LLC</t>
  </si>
  <si>
    <t>026-00000448-02</t>
  </si>
  <si>
    <t>026-00000009-02</t>
  </si>
  <si>
    <t>026-00000448-00</t>
  </si>
  <si>
    <t>026-00000447-00</t>
  </si>
  <si>
    <t>E61</t>
  </si>
  <si>
    <t>029-00000458-02</t>
  </si>
  <si>
    <t>Provident Holdings LLC</t>
  </si>
  <si>
    <t>The Bus Yard LLC</t>
  </si>
  <si>
    <t>029-00000458-01</t>
  </si>
  <si>
    <t>E62</t>
  </si>
  <si>
    <t>029-00000714-01</t>
  </si>
  <si>
    <t>043-00003191-00</t>
  </si>
  <si>
    <t>44.4 x 119.5</t>
  </si>
  <si>
    <t>W. Chad Jackson</t>
  </si>
  <si>
    <t>Jacquelyn M Opphile-Jackson</t>
  </si>
  <si>
    <t>043-00003190-00</t>
  </si>
  <si>
    <t>99.7 x 100.6</t>
  </si>
  <si>
    <t>E58</t>
  </si>
  <si>
    <t>023-00000103-00</t>
  </si>
  <si>
    <t>E60</t>
  </si>
  <si>
    <t>008-00000002-00</t>
  </si>
  <si>
    <t>Yellow Bus Sales LTD</t>
  </si>
  <si>
    <t>Ianniello Brenda K  TTEE</t>
  </si>
  <si>
    <t>E63</t>
  </si>
  <si>
    <t>029-00000473-00</t>
  </si>
  <si>
    <t>029-00000273-00</t>
  </si>
  <si>
    <t>029-00000479-00</t>
  </si>
  <si>
    <t>029-00000965-00</t>
  </si>
  <si>
    <t>029-00000779-00</t>
  </si>
  <si>
    <t>009-00000232-00</t>
  </si>
  <si>
    <t>304 x 225.9</t>
  </si>
  <si>
    <t>E64</t>
  </si>
  <si>
    <t>020-00000781-00</t>
  </si>
  <si>
    <t>54 x 135.6</t>
  </si>
  <si>
    <t>Allen Zachary &amp; Brittany</t>
  </si>
  <si>
    <t>Beavers Perry E &amp; Tracey L   JLRS</t>
  </si>
  <si>
    <t>043-00004799-00</t>
  </si>
  <si>
    <t>100.07 x 104.24</t>
  </si>
  <si>
    <t>Hutchins Donald C &amp;Mary S</t>
  </si>
  <si>
    <t>Stoffer Heather Elise &amp; Todd Michael JLRS</t>
  </si>
  <si>
    <t>Dovenbarger Dale E &amp; Karen S</t>
  </si>
  <si>
    <t>E66</t>
  </si>
  <si>
    <t>Casey Kathryn F AKA</t>
  </si>
  <si>
    <t>Casey Lance, Wheeler Lori &amp; et al</t>
  </si>
  <si>
    <t>E65</t>
  </si>
  <si>
    <t>018-00000149-00</t>
  </si>
  <si>
    <t>018-00001166-00</t>
  </si>
  <si>
    <t>018-00000325-00</t>
  </si>
  <si>
    <t>018-0000324-00</t>
  </si>
  <si>
    <t>Matchett Rodney K</t>
  </si>
  <si>
    <t>Matchett Scott D, Phillips Ann M, Troendly Tracy L</t>
  </si>
  <si>
    <t>021-00000624-00</t>
  </si>
  <si>
    <t>021-00000733-01</t>
  </si>
  <si>
    <t>Lahna Linda L</t>
  </si>
  <si>
    <t>Holman James H &amp; Paula M  JLRS</t>
  </si>
  <si>
    <t>E67</t>
  </si>
  <si>
    <t>017-00000199-00</t>
  </si>
  <si>
    <t>Hothem Randall A &amp; shirley D</t>
  </si>
  <si>
    <t>017-00001259-00</t>
  </si>
  <si>
    <t>017-00000197-00</t>
  </si>
  <si>
    <t>017-00001261-003</t>
  </si>
  <si>
    <t>043-00005550-00</t>
  </si>
  <si>
    <t>Abel albert J &amp; Christinia</t>
  </si>
  <si>
    <t>Guthrie Gregory &amp; Carla</t>
  </si>
  <si>
    <t>004-00000726-00</t>
  </si>
  <si>
    <t>Hahn Ricky</t>
  </si>
  <si>
    <t>Brandon Fred D</t>
  </si>
  <si>
    <t>Richcreek Albert S &amp; Linda L</t>
  </si>
  <si>
    <t>E68</t>
  </si>
  <si>
    <t>008-00000266-00</t>
  </si>
  <si>
    <t>Waltman Gretchen H</t>
  </si>
  <si>
    <t>Waltman Gretchen H &amp; Donald A</t>
  </si>
  <si>
    <t>Davis Nicholas L &amp; Debra L</t>
  </si>
  <si>
    <t>033-00000231-01</t>
  </si>
  <si>
    <t>033-00000231-04</t>
  </si>
  <si>
    <t>Priest James C</t>
  </si>
  <si>
    <t>Mast Melvin A</t>
  </si>
  <si>
    <t>026-00000428-03</t>
  </si>
  <si>
    <t>Darr Seneth Anne</t>
  </si>
  <si>
    <t>CAMM Holdings LLC</t>
  </si>
  <si>
    <t>E69</t>
  </si>
  <si>
    <t>004-00000651-00</t>
  </si>
  <si>
    <t>Bryant Paul E</t>
  </si>
  <si>
    <t>Bryant Paul E TTEE</t>
  </si>
  <si>
    <t>004-00000938-00</t>
  </si>
  <si>
    <t>004-00000940-01</t>
  </si>
  <si>
    <t>004-00000935-00</t>
  </si>
  <si>
    <t>017-00000216-00</t>
  </si>
  <si>
    <t>004-00000176-00</t>
  </si>
  <si>
    <t>004-00000177-00</t>
  </si>
  <si>
    <t>004-00000936-00</t>
  </si>
  <si>
    <t>010-00000474-00</t>
  </si>
  <si>
    <t>010-00000367-00</t>
  </si>
  <si>
    <t>004-00000605-00</t>
  </si>
  <si>
    <t>008-00000293-01</t>
  </si>
  <si>
    <t>008-00000293-02</t>
  </si>
  <si>
    <t>Yoder Delbert A &amp; Barbara Ann</t>
  </si>
  <si>
    <t>Yoder William D &amp; Lucinda E   JLRS</t>
  </si>
  <si>
    <t>007-00000002-02</t>
  </si>
  <si>
    <t>007-00000091-01</t>
  </si>
  <si>
    <t>Schlabach John R &amp; Katie J</t>
  </si>
  <si>
    <t>Yoder David N &amp; Anna J   JLRS</t>
  </si>
  <si>
    <t>E70</t>
  </si>
  <si>
    <t>020-00000661-00</t>
  </si>
  <si>
    <t>Eggan Daniel E &amp; Kristi JLRS</t>
  </si>
  <si>
    <t>029-00000690-00</t>
  </si>
  <si>
    <t>Eggan Daniel E &amp; Kristi A</t>
  </si>
  <si>
    <t>Hostetler Ralph Kenneth &amp; Shirley Ann</t>
  </si>
  <si>
    <t>Kinsey Danny R H &amp; Rachel D</t>
  </si>
  <si>
    <t>E71</t>
  </si>
  <si>
    <t>032-00000796-01</t>
  </si>
  <si>
    <t>Staugh Richard L &amp; Diana</t>
  </si>
  <si>
    <t>Staugh richard L &amp; JLRS</t>
  </si>
  <si>
    <t>coshocton Lease &amp; Rental Inc</t>
  </si>
  <si>
    <t>Braxton Stan</t>
  </si>
  <si>
    <t>The Home Loan &amp; Savings Bank</t>
  </si>
  <si>
    <t>043-00005839-00</t>
  </si>
  <si>
    <t>Stockum Floyd J</t>
  </si>
  <si>
    <t>North  Coast Pizza Acquistion</t>
  </si>
  <si>
    <t>E72</t>
  </si>
  <si>
    <t>038-00000059-00</t>
  </si>
  <si>
    <t>Eaches Kenneth M</t>
  </si>
  <si>
    <t>021-00000631-02</t>
  </si>
  <si>
    <t>Mullett Billy Todd</t>
  </si>
  <si>
    <t>Mullett Pam</t>
  </si>
  <si>
    <t>1100/1110</t>
  </si>
  <si>
    <t>018-00001015-00</t>
  </si>
  <si>
    <t>110 x 125</t>
  </si>
  <si>
    <t>018-00001014-00</t>
  </si>
  <si>
    <t>112.5 x 174</t>
  </si>
  <si>
    <t>009-00000033-01</t>
  </si>
  <si>
    <t>Snyder Catherine Garber</t>
  </si>
  <si>
    <t>Troyer Leroy A &amp; Mary C</t>
  </si>
  <si>
    <t>009-00000033-02</t>
  </si>
  <si>
    <t>Minerals</t>
  </si>
  <si>
    <t>Garber Curtis Allen</t>
  </si>
  <si>
    <t>E73</t>
  </si>
  <si>
    <t>E74</t>
  </si>
  <si>
    <t>009-00000210-00</t>
  </si>
  <si>
    <t>Second Chance Properties</t>
  </si>
  <si>
    <t>Lakeside Portfolio Management</t>
  </si>
  <si>
    <t>043-00004688-00</t>
  </si>
  <si>
    <t>100 x 257.07</t>
  </si>
  <si>
    <t>Stillions Frances R</t>
  </si>
  <si>
    <t>DePalma Nancy Ann</t>
  </si>
  <si>
    <t>E75</t>
  </si>
  <si>
    <t>029-00000229-00</t>
  </si>
  <si>
    <t>020-00000230-00</t>
  </si>
  <si>
    <t>020-00000231-00</t>
  </si>
  <si>
    <t>14.5 x 126</t>
  </si>
  <si>
    <t>10 x 126</t>
  </si>
  <si>
    <t>1.75 x 126</t>
  </si>
  <si>
    <t>Rettos Mike &amp; Janet JLRS</t>
  </si>
  <si>
    <t>Rettos Michael G &amp; Nicole L</t>
  </si>
  <si>
    <t>008-00000269-07</t>
  </si>
  <si>
    <t>Weaver Roy E</t>
  </si>
  <si>
    <t>Yoder Michael A</t>
  </si>
  <si>
    <t>E76</t>
  </si>
  <si>
    <t>031-00000157-00</t>
  </si>
  <si>
    <t>Tolliver Steven T &amp; et al</t>
  </si>
  <si>
    <t>Kiser Charles D</t>
  </si>
  <si>
    <t>E77</t>
  </si>
  <si>
    <t>003-00000018-04</t>
  </si>
  <si>
    <t>Kronenberger Glenn A</t>
  </si>
  <si>
    <t>Kronenberger Debra A</t>
  </si>
  <si>
    <t>E78</t>
  </si>
  <si>
    <t>043-00005877-00</t>
  </si>
  <si>
    <t>Clark John E</t>
  </si>
  <si>
    <t>Clark Scott J &amp; Jason B</t>
  </si>
  <si>
    <t>E79</t>
  </si>
  <si>
    <t>020-00000302-00</t>
  </si>
  <si>
    <t>Casey Elaine J</t>
  </si>
  <si>
    <t>Casey Lance A</t>
  </si>
  <si>
    <t>E80</t>
  </si>
  <si>
    <t>013-00001100-00</t>
  </si>
  <si>
    <t>110.86 x 305.45</t>
  </si>
  <si>
    <t>Bible Phyllis A</t>
  </si>
  <si>
    <t>Bible William E</t>
  </si>
  <si>
    <t>012-00000117-00</t>
  </si>
  <si>
    <t>60 x 125</t>
  </si>
  <si>
    <t>Mansfield Darren K</t>
  </si>
  <si>
    <t>Pioneer Investment Corporation</t>
  </si>
  <si>
    <t>012-00000116-00</t>
  </si>
  <si>
    <t>97 x 125</t>
  </si>
  <si>
    <t>E81</t>
  </si>
  <si>
    <t>018-00000313-00</t>
  </si>
  <si>
    <t>Maple Cheryl L &amp; Jesse</t>
  </si>
  <si>
    <t>Kuchinka Mrytle &amp; Headley Rhea</t>
  </si>
  <si>
    <t>013-00000214-00</t>
  </si>
  <si>
    <t>Parsons Michael &amp; Christy</t>
  </si>
  <si>
    <t>Mullen Timothy Ryan</t>
  </si>
  <si>
    <t>014-00000279-03</t>
  </si>
  <si>
    <t>Berger Tiffany A</t>
  </si>
  <si>
    <t>Angelo David E &amp; Anita L</t>
  </si>
  <si>
    <t>E82</t>
  </si>
  <si>
    <t>038-00000730-01</t>
  </si>
  <si>
    <t>Eaches Kenneth M &amp; Anna</t>
  </si>
  <si>
    <t>038-00000734-00</t>
  </si>
  <si>
    <t>038-00000735-00</t>
  </si>
  <si>
    <t>E83</t>
  </si>
  <si>
    <t>002-00000135-08</t>
  </si>
  <si>
    <t>Adams vincent III &amp; Janell</t>
  </si>
  <si>
    <t>Adams Vincent III &amp; Janell JLRS</t>
  </si>
  <si>
    <t>043-00004504-00</t>
  </si>
  <si>
    <t>43.5 X 133</t>
  </si>
  <si>
    <t>Hall Rodney A &amp; Barbara</t>
  </si>
  <si>
    <t>Woodby Scott W &amp; Brenda K</t>
  </si>
  <si>
    <t>031-00000598-02</t>
  </si>
  <si>
    <t>The Huntington National Bank</t>
  </si>
  <si>
    <t>Robert J Lemon</t>
  </si>
  <si>
    <t>002-00000135-06</t>
  </si>
  <si>
    <t>Detweiler JJ Enterprises Inc</t>
  </si>
  <si>
    <t>Tietje, Mullet and Klink Inc</t>
  </si>
  <si>
    <t>023-00000080-00</t>
  </si>
  <si>
    <t>Yoder Dan E &amp; Mary P</t>
  </si>
  <si>
    <t>Miller Wayne J &amp; Sara   JLRS</t>
  </si>
  <si>
    <t>E84</t>
  </si>
  <si>
    <t>023-00000080-04</t>
  </si>
  <si>
    <t>Yoder Dan E &amp; Mary P   JLRS</t>
  </si>
  <si>
    <t>same check</t>
  </si>
  <si>
    <t>029-00000550-00</t>
  </si>
  <si>
    <t>Sec of Housing and Urban Dev</t>
  </si>
  <si>
    <t>Sharier Thomas &amp; April M</t>
  </si>
  <si>
    <t>E85</t>
  </si>
  <si>
    <t>Grason Properties LLC</t>
  </si>
  <si>
    <t>E86</t>
  </si>
  <si>
    <t>E87</t>
  </si>
  <si>
    <t>024-00000013-00</t>
  </si>
  <si>
    <t>Blizzard Cheryl K</t>
  </si>
  <si>
    <t>Curry Roberta L  aka Robert L</t>
  </si>
  <si>
    <t>042-00000046-03</t>
  </si>
  <si>
    <t>Yoder Jacob J</t>
  </si>
  <si>
    <t>Yoder Mattie V</t>
  </si>
  <si>
    <t>026-00000047-02</t>
  </si>
  <si>
    <t>Von Allman Eric C</t>
  </si>
  <si>
    <t>Cannon Scott &amp; Laura JLRS</t>
  </si>
  <si>
    <t>027-00000202-00</t>
  </si>
  <si>
    <t>Pollack Patrick J</t>
  </si>
  <si>
    <t>Hawk Michael</t>
  </si>
  <si>
    <t>021-00000315-00</t>
  </si>
  <si>
    <t>Mizer Johanna</t>
  </si>
  <si>
    <t>Chapman Leslie J &amp; Tammy L</t>
  </si>
  <si>
    <t>E88</t>
  </si>
  <si>
    <t>043-00002440-00</t>
  </si>
  <si>
    <t>Lillibridge Jaqueline J</t>
  </si>
  <si>
    <t>Lillibridge Gerogory &amp; et al</t>
  </si>
  <si>
    <t>014-00001003-00</t>
  </si>
  <si>
    <t>014-00001001-00</t>
  </si>
  <si>
    <t>Selders Charles R &amp; Audrey J  TTEES</t>
  </si>
  <si>
    <t>Gilkerson David L &amp; Glorean</t>
  </si>
  <si>
    <t>Selders Donald A &amp; Becky L, Conkle Nancy J &amp; Rick D</t>
  </si>
  <si>
    <t>61.333.33</t>
  </si>
  <si>
    <t>E89</t>
  </si>
  <si>
    <t>043-00006503-00</t>
  </si>
  <si>
    <t>110.44 x 221.43</t>
  </si>
  <si>
    <t>DeLeonardis Stephen P &amp; Angela</t>
  </si>
  <si>
    <t>DeLeonardis Angela M kna Kennard Angela</t>
  </si>
  <si>
    <t>043-00003863-00</t>
  </si>
  <si>
    <t>50 X 117</t>
  </si>
  <si>
    <t>Gress Jr George A</t>
  </si>
  <si>
    <t>Gress shirley A</t>
  </si>
  <si>
    <t>E91</t>
  </si>
  <si>
    <t>043-00004236-00</t>
  </si>
  <si>
    <t>70.73 x 46</t>
  </si>
  <si>
    <t>Swartz Stephanie A</t>
  </si>
  <si>
    <t>Swartz Robert A</t>
  </si>
  <si>
    <t>E90</t>
  </si>
  <si>
    <t>008-00000246-01</t>
  </si>
  <si>
    <t xml:space="preserve">Hochstetler Monroe L &amp; Clara A (JLRS) &amp; Troyer Fannie M  (LE)    </t>
  </si>
  <si>
    <t xml:space="preserve">Schlabach Leon E &amp; Martha </t>
  </si>
  <si>
    <t>E92</t>
  </si>
  <si>
    <t>031-00000375-00</t>
  </si>
  <si>
    <t>031-00000376-00</t>
  </si>
  <si>
    <t>031-00000403-01</t>
  </si>
  <si>
    <t>031-01220149-00</t>
  </si>
  <si>
    <t>031-01220143-00</t>
  </si>
  <si>
    <t>031-00000396-00</t>
  </si>
  <si>
    <t>031-00000397-00</t>
  </si>
  <si>
    <t>031-00000398-00</t>
  </si>
  <si>
    <t>031-00000399-00</t>
  </si>
  <si>
    <t>031-00000400-00</t>
  </si>
  <si>
    <t>031-00000402-00</t>
  </si>
  <si>
    <t>031-00000401-00</t>
  </si>
  <si>
    <t>031-00000403-00</t>
  </si>
  <si>
    <t>031-00000376-01</t>
  </si>
  <si>
    <t>In Lot 31</t>
  </si>
  <si>
    <t>In Lot 32</t>
  </si>
  <si>
    <t>In Lot 33</t>
  </si>
  <si>
    <t>In Lot 20</t>
  </si>
  <si>
    <t>In Lot 21</t>
  </si>
  <si>
    <t>In Lot 23</t>
  </si>
  <si>
    <t>In Lot 24</t>
  </si>
  <si>
    <t>In Lot 34</t>
  </si>
  <si>
    <t>In Lot 35</t>
  </si>
  <si>
    <t>In lot 22</t>
  </si>
  <si>
    <t>In 33</t>
  </si>
  <si>
    <t>In Lot 32 &amp; 31</t>
  </si>
  <si>
    <t>Groves James G</t>
  </si>
  <si>
    <t>Groves Martha E</t>
  </si>
  <si>
    <t>029-00000588-00</t>
  </si>
  <si>
    <t>87 x 277</t>
  </si>
  <si>
    <t>Ellis Terri S</t>
  </si>
  <si>
    <t>Olinger Bradley Eugene &amp; Schlabach Christine Ann</t>
  </si>
  <si>
    <t>029-00000593-00</t>
  </si>
  <si>
    <t>65 x 175</t>
  </si>
  <si>
    <t>White Patricia J</t>
  </si>
  <si>
    <t>Barnett Marissa L</t>
  </si>
  <si>
    <t>E93</t>
  </si>
  <si>
    <t>043-00004344-00</t>
  </si>
  <si>
    <t>out lot 176</t>
  </si>
  <si>
    <t>Wagner David A &amp; et al</t>
  </si>
  <si>
    <t>Wagner's Way LLC</t>
  </si>
  <si>
    <t>043-00001963-00</t>
  </si>
  <si>
    <t>043-00006191-00</t>
  </si>
  <si>
    <t>043-00003406-00</t>
  </si>
  <si>
    <t>043-00001945-00</t>
  </si>
  <si>
    <t>035-00000970-00</t>
  </si>
  <si>
    <t>Hawk William L</t>
  </si>
  <si>
    <t>Baker Myron G &amp; Cynthia L</t>
  </si>
  <si>
    <t>027-00000802-11</t>
  </si>
  <si>
    <t>Countrytyme Servicing LLC</t>
  </si>
  <si>
    <t>Johnson Milton L &amp; Claire E</t>
  </si>
  <si>
    <t>009-00000061-00</t>
  </si>
  <si>
    <t>McCrea Mary M</t>
  </si>
  <si>
    <t>Burr Ryan &amp; Elizabeth</t>
  </si>
  <si>
    <t>041-00000362-00</t>
  </si>
  <si>
    <t>Dyer Franklin D</t>
  </si>
  <si>
    <t>Shupert John R &amp; Nancy S</t>
  </si>
  <si>
    <t>043-00006083-00</t>
  </si>
  <si>
    <t>Autumn Health Care of Coshocton, Inc</t>
  </si>
  <si>
    <t>1991 Otsego Ave LLC</t>
  </si>
  <si>
    <t>043-00004095-00</t>
  </si>
  <si>
    <t>60 x 104</t>
  </si>
  <si>
    <t>Dostie shawn J</t>
  </si>
  <si>
    <t>Braxton Stan &amp; nichole</t>
  </si>
  <si>
    <t>043-00001138-00</t>
  </si>
  <si>
    <t>40 x 130</t>
  </si>
  <si>
    <t>T-5 Rentals</t>
  </si>
  <si>
    <t>043-00000111-00</t>
  </si>
  <si>
    <t>Guinther Michael</t>
  </si>
  <si>
    <t>E94</t>
  </si>
  <si>
    <t>016-00000052-00</t>
  </si>
  <si>
    <t>McFarland James E</t>
  </si>
  <si>
    <t>Mcfarland Nancy J</t>
  </si>
  <si>
    <t>005-00000079-00</t>
  </si>
  <si>
    <t>Loder Farms LLC</t>
  </si>
  <si>
    <t>Moore Scott</t>
  </si>
  <si>
    <t>004-00000871-09</t>
  </si>
  <si>
    <t>Hughes Michael C</t>
  </si>
  <si>
    <t>Koepke Arthur T</t>
  </si>
  <si>
    <t>004-00000074-01</t>
  </si>
  <si>
    <t>004-00000871-10</t>
  </si>
  <si>
    <t>Gress Shirley A</t>
  </si>
  <si>
    <t>043-00000635-00</t>
  </si>
  <si>
    <t>Kreider James &amp; Kathleen</t>
  </si>
  <si>
    <t>Burtnett Joseph M</t>
  </si>
  <si>
    <t>038-00000065-01</t>
  </si>
  <si>
    <t>Huffman William Estate of</t>
  </si>
  <si>
    <t>Glazer Joshua R &amp; Dixie L</t>
  </si>
  <si>
    <t>E95</t>
  </si>
  <si>
    <t>014-00000258-00</t>
  </si>
  <si>
    <t>013-00001436-00</t>
  </si>
  <si>
    <t>Mizer Bryan</t>
  </si>
  <si>
    <t>Mizer Larry &amp; Violet JLRS</t>
  </si>
  <si>
    <t>E96</t>
  </si>
  <si>
    <t>031-00000142-01</t>
  </si>
  <si>
    <t>031-00000142-02</t>
  </si>
  <si>
    <t>031-00000142-03</t>
  </si>
  <si>
    <t>Henning Richard L &amp; Nancy A</t>
  </si>
  <si>
    <t>Henning Bradley A &amp; Lorena K   JLRS</t>
  </si>
  <si>
    <t>E97</t>
  </si>
  <si>
    <t>003-00000509-01</t>
  </si>
  <si>
    <t>003-00000509-02</t>
  </si>
  <si>
    <t>003-00000509-03</t>
  </si>
  <si>
    <t>003-00000509-04</t>
  </si>
  <si>
    <t>003-00000509-05</t>
  </si>
  <si>
    <t>003-00000509-06</t>
  </si>
  <si>
    <t>003-00000509-07</t>
  </si>
  <si>
    <t>003-00000509-08</t>
  </si>
  <si>
    <t>003-00000509-09</t>
  </si>
  <si>
    <t>Bruner Land Company, Inc</t>
  </si>
  <si>
    <t>E98</t>
  </si>
  <si>
    <t>043-00002401-00</t>
  </si>
  <si>
    <t>40 x 200</t>
  </si>
  <si>
    <t>Art Majorie J</t>
  </si>
  <si>
    <t>Bush David R &amp; Hunt Doris G</t>
  </si>
  <si>
    <t>043-00001242-00</t>
  </si>
  <si>
    <t>24 x 77</t>
  </si>
  <si>
    <t xml:space="preserve">Coshocton Lease &amp; Rental </t>
  </si>
  <si>
    <t>Allen Tina M</t>
  </si>
  <si>
    <t>043-00001243-00</t>
  </si>
  <si>
    <t>10 x 77</t>
  </si>
  <si>
    <t>SAME</t>
  </si>
  <si>
    <t>032-00000111-00</t>
  </si>
  <si>
    <t>Yoder Aden H &amp; Ella D</t>
  </si>
  <si>
    <t>032-00000113-00</t>
  </si>
  <si>
    <t>032-00000120-00</t>
  </si>
  <si>
    <t>032-00000115-00</t>
  </si>
  <si>
    <t>E99</t>
  </si>
  <si>
    <t>043-00005234-00</t>
  </si>
  <si>
    <t>100 x 195.59</t>
  </si>
  <si>
    <t>Devlin Stephen J &amp; Janet L</t>
  </si>
  <si>
    <t>Devlin Stephen J &amp; Janel L   TTEES</t>
  </si>
  <si>
    <t>E100</t>
  </si>
  <si>
    <t>002-00000027-00</t>
  </si>
  <si>
    <t>Chaney Earl W Estate of</t>
  </si>
  <si>
    <t xml:space="preserve">Baker Stephanie Baker &amp; Joanne </t>
  </si>
  <si>
    <t>014-00000188-09</t>
  </si>
  <si>
    <t>Rumpke Richard L TTEE</t>
  </si>
  <si>
    <t>Countrytyme Land LLC</t>
  </si>
  <si>
    <t>014-00000188-10</t>
  </si>
  <si>
    <t>014-00000188-11</t>
  </si>
  <si>
    <t>03/11/2015043-000001327-00</t>
  </si>
  <si>
    <t>49 x 68</t>
  </si>
  <si>
    <t>043-00001327-00</t>
  </si>
  <si>
    <t>Craibo Properties LLC</t>
  </si>
  <si>
    <t>043-00001770-00</t>
  </si>
  <si>
    <t>43.3 x 133</t>
  </si>
  <si>
    <t>Dovenbarger Dale E &amp; Karen</t>
  </si>
  <si>
    <t>043-00000996-00</t>
  </si>
  <si>
    <t>043-00001381-00</t>
  </si>
  <si>
    <t>43.5 x 133</t>
  </si>
  <si>
    <t>26.7 x 104.7</t>
  </si>
  <si>
    <t>T-5 Rentals LLC</t>
  </si>
  <si>
    <t>043-00002029-00</t>
  </si>
  <si>
    <t>49 x 150</t>
  </si>
  <si>
    <t>Kidwell Kevin B &amp; Jennifer E</t>
  </si>
  <si>
    <t>Jennings Kenneth &amp; Amy</t>
  </si>
  <si>
    <t>E101</t>
  </si>
  <si>
    <t>032-00000162-00</t>
  </si>
  <si>
    <t>032-00000161-00</t>
  </si>
  <si>
    <t>032-00000163-00</t>
  </si>
  <si>
    <t>032-00000160-00</t>
  </si>
  <si>
    <t xml:space="preserve">Kilpatrick Freda May </t>
  </si>
  <si>
    <t>Wilson Rose Marie, TTEE Freda M Kilpatrick Trust</t>
  </si>
  <si>
    <t>004-00000753-00</t>
  </si>
  <si>
    <t>Fitch David S &amp; Jerri C</t>
  </si>
  <si>
    <t>043-00002373-00</t>
  </si>
  <si>
    <t>In Lots 1369 &amp;1368</t>
  </si>
  <si>
    <t>Layton Donald L &amp; Carrie</t>
  </si>
  <si>
    <t>JP Morgan Chase Bank, NA</t>
  </si>
  <si>
    <t>043-00003304-00</t>
  </si>
  <si>
    <t>In Lot 687</t>
  </si>
  <si>
    <t xml:space="preserve">Dostie Shawn J &amp; Erin  </t>
  </si>
  <si>
    <t xml:space="preserve">Dovenbarger Dale E &amp; Karen </t>
  </si>
  <si>
    <t>043-00001278-00</t>
  </si>
  <si>
    <t>029-00000802-00</t>
  </si>
  <si>
    <t>79.5 x 73.5</t>
  </si>
  <si>
    <t>Thornsley Gary &amp;</t>
  </si>
  <si>
    <t>US Bank National Association</t>
  </si>
  <si>
    <t>042-00000822-00</t>
  </si>
  <si>
    <t>Klein Shane A</t>
  </si>
  <si>
    <t>Schwab Timothy</t>
  </si>
  <si>
    <t>042-00000599-00</t>
  </si>
  <si>
    <t>003-00000147-07</t>
  </si>
  <si>
    <t>003-00000147-08</t>
  </si>
  <si>
    <t>Bultema Lawrence K &amp; Laurene M</t>
  </si>
  <si>
    <t>043-00003067-00</t>
  </si>
  <si>
    <t>E102</t>
  </si>
  <si>
    <t>043-00000370-00</t>
  </si>
  <si>
    <t>Ianniello Ralph I &amp; Debbie S</t>
  </si>
  <si>
    <t>The Ianniello Co</t>
  </si>
  <si>
    <t>039-00000136-00</t>
  </si>
  <si>
    <t>Wiles Donald &amp; Eggleston</t>
  </si>
  <si>
    <t>Wiles Danny</t>
  </si>
  <si>
    <t>032-00000186-05</t>
  </si>
  <si>
    <t>Dettweiler JJ Enterprises Inc</t>
  </si>
  <si>
    <t>Gladman Ray E</t>
  </si>
  <si>
    <t>E103</t>
  </si>
  <si>
    <t>003-00000147-01</t>
  </si>
  <si>
    <t>Hall Eric L</t>
  </si>
  <si>
    <t>Hall Larry L</t>
  </si>
  <si>
    <t>042-00000266-00</t>
  </si>
  <si>
    <t>Raach Stephanie A &amp; Slifco James L III</t>
  </si>
  <si>
    <t>Marlatt Chad W &amp; Whitney Jill   JLRS</t>
  </si>
  <si>
    <t>E104</t>
  </si>
  <si>
    <t>043-00004986-00</t>
  </si>
  <si>
    <t>72 x 111.57</t>
  </si>
  <si>
    <t>Fannie Mae</t>
  </si>
  <si>
    <t>Cady Timothy W &amp;Sue O</t>
  </si>
  <si>
    <t>014-00000803-00</t>
  </si>
  <si>
    <t>014-00000803-02</t>
  </si>
  <si>
    <t>015-00000160-06</t>
  </si>
  <si>
    <t>015-00000160-04</t>
  </si>
  <si>
    <t>A&amp;J &amp; Sons</t>
  </si>
  <si>
    <t>Helmick Timothy R &amp; Melissa D</t>
  </si>
  <si>
    <t>043-00000950-00</t>
  </si>
  <si>
    <t>33.3 x 111.5</t>
  </si>
  <si>
    <t>Pica Angelica &amp; Richard</t>
  </si>
  <si>
    <t>E105</t>
  </si>
  <si>
    <t>033-00000003-00</t>
  </si>
  <si>
    <t>Stout Caryl</t>
  </si>
  <si>
    <t>Fannie Mae aka Federal National Mortgage Association</t>
  </si>
  <si>
    <t>E106</t>
  </si>
  <si>
    <t>029-00000743-00</t>
  </si>
  <si>
    <t>029-00000744-00</t>
  </si>
  <si>
    <t>50 x 105</t>
  </si>
  <si>
    <t xml:space="preserve">Davis Ricky </t>
  </si>
  <si>
    <t>Secretary of Veterans Affairs</t>
  </si>
  <si>
    <t>E107</t>
  </si>
  <si>
    <t>043-00000546-00</t>
  </si>
  <si>
    <t>39.2 x 277.9</t>
  </si>
  <si>
    <t>King Thomas K</t>
  </si>
  <si>
    <t>E108</t>
  </si>
  <si>
    <t>013-00000166-00</t>
  </si>
  <si>
    <t>Morris Manley E (estate)/ Morris Jerry (heir)</t>
  </si>
  <si>
    <t>Federal National Mortgage Association</t>
  </si>
  <si>
    <t>E109</t>
  </si>
  <si>
    <t>038-00000742-00</t>
  </si>
  <si>
    <t>Williams Brenda</t>
  </si>
  <si>
    <t>Williams Brenda d &amp; Shawn Lee</t>
  </si>
  <si>
    <t>LFP4 LLC</t>
  </si>
  <si>
    <t>E110</t>
  </si>
  <si>
    <t>040-00000153-02</t>
  </si>
  <si>
    <t>Snyder Norman Charles</t>
  </si>
  <si>
    <t>Snyder Mary</t>
  </si>
  <si>
    <t>017-00001282-00</t>
  </si>
  <si>
    <t>Yoder David Michael</t>
  </si>
  <si>
    <t>Miller Cory K &amp; et al</t>
  </si>
  <si>
    <t>E111</t>
  </si>
  <si>
    <t>013-00001005-00</t>
  </si>
  <si>
    <t>Watson Anita M</t>
  </si>
  <si>
    <t>Watson Robert A &amp; William Lloyd</t>
  </si>
  <si>
    <t>E112</t>
  </si>
  <si>
    <t>017-00000553-00</t>
  </si>
  <si>
    <t>Falcon View I, LLC</t>
  </si>
  <si>
    <t>Falcon View II, LLC</t>
  </si>
  <si>
    <t xml:space="preserve">Jasmin Debbie </t>
  </si>
  <si>
    <t>E113</t>
  </si>
  <si>
    <t>029-00000307-00</t>
  </si>
  <si>
    <t>Mandator Susan</t>
  </si>
  <si>
    <t>Oasis Properties Inc</t>
  </si>
  <si>
    <t>E114</t>
  </si>
  <si>
    <t>018-00001457-16</t>
  </si>
  <si>
    <t>Cichon Frank T &amp; Jacqueline</t>
  </si>
  <si>
    <t>Cichon Frank T &amp; Jacqueline JLRS</t>
  </si>
  <si>
    <t>E115</t>
  </si>
  <si>
    <t>016-00000420-00</t>
  </si>
  <si>
    <t>Kanuckel James E</t>
  </si>
  <si>
    <t>Kanuckel E June</t>
  </si>
  <si>
    <t>E116</t>
  </si>
  <si>
    <t>037-00000443-00</t>
  </si>
  <si>
    <t>50 x 133.5</t>
  </si>
  <si>
    <t>Davis James M</t>
  </si>
  <si>
    <t>Davis James M TTEE</t>
  </si>
  <si>
    <t>1190/3010</t>
  </si>
  <si>
    <t>043-00005200-00</t>
  </si>
  <si>
    <t>037-00000441-00</t>
  </si>
  <si>
    <t>50 x 134.2</t>
  </si>
  <si>
    <t>037-00000442-00</t>
  </si>
  <si>
    <t>50 x 131.5</t>
  </si>
  <si>
    <t>037-00000332-00</t>
  </si>
  <si>
    <t>50 x 134.8</t>
  </si>
  <si>
    <t>037-00000331-00</t>
  </si>
  <si>
    <t>50 x 135.6</t>
  </si>
  <si>
    <t>E117</t>
  </si>
  <si>
    <t>043-00001382-00</t>
  </si>
  <si>
    <t>43.5 x 66</t>
  </si>
  <si>
    <t>Hughes Richard &amp; Angela</t>
  </si>
  <si>
    <t>043-00001152-00</t>
  </si>
  <si>
    <t>043-00001153-00</t>
  </si>
  <si>
    <t>20.6 x 119.5</t>
  </si>
  <si>
    <t>Frazee Sharon</t>
  </si>
  <si>
    <t>D&amp;K Rentals of Coshocton LLC</t>
  </si>
  <si>
    <t>020-00000067-00</t>
  </si>
  <si>
    <t>40 x 91.5</t>
  </si>
  <si>
    <t>Lyons Adam M &amp;</t>
  </si>
  <si>
    <t>024-00000158-01</t>
  </si>
  <si>
    <t>Mida Farms LLC</t>
  </si>
  <si>
    <t>Miller Ivan R &amp; Alma S</t>
  </si>
  <si>
    <t>Parsons Michael R &amp; Christy L</t>
  </si>
  <si>
    <t>E118</t>
  </si>
  <si>
    <t>025-00000068-03</t>
  </si>
  <si>
    <t>Ramirez Diane</t>
  </si>
  <si>
    <t>Ramirez Jose</t>
  </si>
  <si>
    <t>032-00000073-00</t>
  </si>
  <si>
    <t>Smith Jonathan R &amp; Amara</t>
  </si>
  <si>
    <t>Girton Kyle &amp; Nicole</t>
  </si>
  <si>
    <t>032-00000442-00</t>
  </si>
  <si>
    <t>032-00000355-00</t>
  </si>
  <si>
    <t>032-00000356-00</t>
  </si>
  <si>
    <t>E119</t>
  </si>
  <si>
    <t>031-00000183-07</t>
  </si>
  <si>
    <t>Schrienk James H</t>
  </si>
  <si>
    <t>Schrienk Kassandra K</t>
  </si>
  <si>
    <t>031-00000183-20</t>
  </si>
  <si>
    <t>043-00000221-00</t>
  </si>
  <si>
    <t>39.6 x 180</t>
  </si>
  <si>
    <t>Kirks Paul Andrew Jr</t>
  </si>
  <si>
    <t>Roof Jerry L &amp; June R</t>
  </si>
  <si>
    <t>043-00004039-00</t>
  </si>
  <si>
    <t>43.5 x 99</t>
  </si>
  <si>
    <t>Vicker Kathleen</t>
  </si>
  <si>
    <t>Yoder Jerry &amp; Lisa R</t>
  </si>
  <si>
    <t>043-00001188-00</t>
  </si>
  <si>
    <t>52 x 200</t>
  </si>
  <si>
    <t>Vickers Kathleen</t>
  </si>
  <si>
    <t>042-00000478-02</t>
  </si>
  <si>
    <t>Starkey Richard A &amp; Heather</t>
  </si>
  <si>
    <t>Pine Tree Acres LLC</t>
  </si>
  <si>
    <t>043-00003486-00</t>
  </si>
  <si>
    <t>48 x 118</t>
  </si>
  <si>
    <t>Peoples Bank</t>
  </si>
  <si>
    <t>E120</t>
  </si>
  <si>
    <t>Yellow Bus Sales</t>
  </si>
  <si>
    <t>020-00000061-00</t>
  </si>
  <si>
    <t>E121</t>
  </si>
  <si>
    <t>Ianniello Jonathan M &amp; Terri A</t>
  </si>
  <si>
    <t>On same check</t>
  </si>
  <si>
    <t>E122</t>
  </si>
  <si>
    <t>002-00000037-03</t>
  </si>
  <si>
    <t>Parsell Kimberly J</t>
  </si>
  <si>
    <t>Parsell Richard D</t>
  </si>
  <si>
    <t>008-00000147-15</t>
  </si>
  <si>
    <t>Raber Leroy H &amp; Elsie R</t>
  </si>
  <si>
    <t>Yoder Marvin A &amp; Rosanna R</t>
  </si>
  <si>
    <t>E123</t>
  </si>
  <si>
    <t>038-00000594-01</t>
  </si>
  <si>
    <t>Virostko Theodore K</t>
  </si>
  <si>
    <t>Virostko Theodore TTEE</t>
  </si>
  <si>
    <t>037-00000156-00</t>
  </si>
  <si>
    <t>Foster Raymond E Succ TTEE</t>
  </si>
  <si>
    <t>Miller Sue</t>
  </si>
  <si>
    <t>029-00001017-00</t>
  </si>
  <si>
    <t>103 x 196.64</t>
  </si>
  <si>
    <t>Niemi Judy K</t>
  </si>
  <si>
    <t>McMasters Dustin M</t>
  </si>
  <si>
    <t>E124</t>
  </si>
  <si>
    <t>043-00005735-00</t>
  </si>
  <si>
    <t>110 x 196.16</t>
  </si>
  <si>
    <t>Cugliari Frank D Jr &amp; Christine</t>
  </si>
  <si>
    <t>Cugliari Frank D Jr &amp; Christine TTEE</t>
  </si>
  <si>
    <t>E125</t>
  </si>
  <si>
    <t>020-00000116-00</t>
  </si>
  <si>
    <t>51.3 x 150</t>
  </si>
  <si>
    <t>Michael William J &amp; Barbara</t>
  </si>
  <si>
    <t>Michael Dale E</t>
  </si>
  <si>
    <t>E126</t>
  </si>
  <si>
    <t>043-00006359-00</t>
  </si>
  <si>
    <t>Pitcher Elvin L &amp; Janice A</t>
  </si>
  <si>
    <t>Heavan Above LLC</t>
  </si>
  <si>
    <t>E127</t>
  </si>
  <si>
    <t>043-00000480-00</t>
  </si>
  <si>
    <t>Kierns Lewis &amp; judith A</t>
  </si>
  <si>
    <t>Kierns Timothy W &amp; Darcie L</t>
  </si>
  <si>
    <t>E128</t>
  </si>
  <si>
    <t>013-0000649-00</t>
  </si>
  <si>
    <t>Gore Jerry N (Estate)</t>
  </si>
  <si>
    <t>Krownapple Kimberly, Gore Toby, Winegar Tricia</t>
  </si>
  <si>
    <t>E129</t>
  </si>
  <si>
    <t>013-00000496-02</t>
  </si>
  <si>
    <t>Darr John &amp; Margaret</t>
  </si>
  <si>
    <t>Darr John &amp; Margaret   JLRS</t>
  </si>
  <si>
    <t>E130</t>
  </si>
  <si>
    <t>013-00000378-00</t>
  </si>
  <si>
    <t>013-00001042-01</t>
  </si>
  <si>
    <t>013-00001725-00</t>
  </si>
  <si>
    <t>Courtright Michael &amp; Cathy L</t>
  </si>
  <si>
    <t>Courtright Michael L &amp; Cathy L   JLRS</t>
  </si>
  <si>
    <t>Same</t>
  </si>
  <si>
    <t>E131</t>
  </si>
  <si>
    <t>029-00000297-01</t>
  </si>
  <si>
    <t>029-00000603-00</t>
  </si>
  <si>
    <t>289 x 87</t>
  </si>
  <si>
    <t>Hess Catherine K TTEE</t>
  </si>
  <si>
    <t>RTJH LTD</t>
  </si>
  <si>
    <t>042-00000235-10</t>
  </si>
  <si>
    <t>JJ Detweiler Enterprises Inc</t>
  </si>
  <si>
    <t>Caley Jeffrey R &amp; Beryl A</t>
  </si>
  <si>
    <t>E132</t>
  </si>
  <si>
    <t>Myers James D &amp; Woods Julie Gubesch</t>
  </si>
  <si>
    <t>032-00000329-02</t>
  </si>
  <si>
    <t>Byler Jonas A &amp; Sara Ann J</t>
  </si>
  <si>
    <t>Ryniawec Shirley Mae</t>
  </si>
  <si>
    <t>E133</t>
  </si>
  <si>
    <t>033-00000130-01</t>
  </si>
  <si>
    <t>Kirch Ronald Keith</t>
  </si>
  <si>
    <t>Shaila McDonald Estate</t>
  </si>
  <si>
    <t>E134</t>
  </si>
  <si>
    <t>016-00000053-00</t>
  </si>
  <si>
    <t>Helms Properties LLC</t>
  </si>
  <si>
    <t xml:space="preserve">Helms Gregory Scott </t>
  </si>
  <si>
    <t>043-00002090-00</t>
  </si>
  <si>
    <t>AB Rentals LLC</t>
  </si>
  <si>
    <t>Dile Thomas &amp; Barbara S</t>
  </si>
  <si>
    <t>029-00001299-00</t>
  </si>
  <si>
    <t>210 x 105</t>
  </si>
  <si>
    <t>Cognion Carl C &amp; Celia P</t>
  </si>
  <si>
    <t>Allen J douglas &amp; Terri S</t>
  </si>
  <si>
    <t>043-00004840-00</t>
  </si>
  <si>
    <t>Leech Betty S</t>
  </si>
  <si>
    <t>Shaw Carlye O</t>
  </si>
  <si>
    <t>E135</t>
  </si>
  <si>
    <t>043-00002157-00</t>
  </si>
  <si>
    <t>42 x 147.88</t>
  </si>
  <si>
    <t>Bates Shawn Neil</t>
  </si>
  <si>
    <t>Bates Denise E</t>
  </si>
  <si>
    <t>009-00000094-02</t>
  </si>
  <si>
    <t>Coblentz Marie E &amp; Matthew M</t>
  </si>
  <si>
    <t>Yoder Marty E &amp; Eli J</t>
  </si>
  <si>
    <t>E136</t>
  </si>
  <si>
    <t>032-00000890-00</t>
  </si>
  <si>
    <t>Lowe Mary Jane</t>
  </si>
  <si>
    <t>Lowe Myron G</t>
  </si>
  <si>
    <t>010-00000100-00</t>
  </si>
  <si>
    <t>Geary Edwin R SR (estate)</t>
  </si>
  <si>
    <t>Conkle Jason D &amp; Lisa D</t>
  </si>
  <si>
    <t>E137</t>
  </si>
  <si>
    <t>021-00000056-00</t>
  </si>
  <si>
    <t>Miller Aden R &amp; Rachel J</t>
  </si>
  <si>
    <t>Mast Owen &amp; Laura R</t>
  </si>
  <si>
    <t>WKM Exchange Company</t>
  </si>
  <si>
    <t>E138</t>
  </si>
  <si>
    <t>027-00000145-01</t>
  </si>
  <si>
    <t>Maleszewski Edward M</t>
  </si>
  <si>
    <t>Maleszewski Lisa K</t>
  </si>
  <si>
    <t>043-00002887-00</t>
  </si>
  <si>
    <t>Cushman Hubert P III</t>
  </si>
  <si>
    <t>043-00001614-00</t>
  </si>
  <si>
    <t>43.5  86.6</t>
  </si>
  <si>
    <t>Moore Edith Ann</t>
  </si>
  <si>
    <t>D &amp; K Rentals of Coshocton LLC</t>
  </si>
  <si>
    <t>043-00003385-00</t>
  </si>
  <si>
    <t>Roscoe White Pine LLC</t>
  </si>
  <si>
    <t>043-00004171-00</t>
  </si>
  <si>
    <t>Fansler Gary Lee</t>
  </si>
  <si>
    <t>Century National Bank</t>
  </si>
  <si>
    <t>043-00004172-00</t>
  </si>
  <si>
    <t>043-00004173-00</t>
  </si>
  <si>
    <t>043-00000193-00</t>
  </si>
  <si>
    <t>42 x 144.54</t>
  </si>
  <si>
    <t>Howell Donald E</t>
  </si>
  <si>
    <t>Bank Of America, NA</t>
  </si>
  <si>
    <t>043-00001793-00</t>
  </si>
  <si>
    <t xml:space="preserve">Dostie Shawn J &amp; </t>
  </si>
  <si>
    <t>W&amp;G Rentals LLC</t>
  </si>
  <si>
    <t>043-00004147-00</t>
  </si>
  <si>
    <t>42 x 100</t>
  </si>
  <si>
    <t>Vickers Kathleen R</t>
  </si>
  <si>
    <t>Grason Properties</t>
  </si>
  <si>
    <t>E139</t>
  </si>
  <si>
    <t>Citimortgage Inc Successor by Merger</t>
  </si>
  <si>
    <t>Gilbert Doug</t>
  </si>
  <si>
    <t>042-00000507-00</t>
  </si>
  <si>
    <t>042-00000821-00</t>
  </si>
  <si>
    <t>042-00000823-00</t>
  </si>
  <si>
    <t>82.5 x 115.5</t>
  </si>
  <si>
    <t>30.03 x 115.5</t>
  </si>
  <si>
    <t>McNutt Nathanael W</t>
  </si>
  <si>
    <t>Wells Fargo Financial Ohio</t>
  </si>
  <si>
    <t>E140</t>
  </si>
  <si>
    <t>029-00000443-01</t>
  </si>
  <si>
    <t xml:space="preserve">Hoffman Douglas G &amp; Tanja L </t>
  </si>
  <si>
    <t>Hoffman Douglas G &amp; Tanja L Taylor  Co-TTEES</t>
  </si>
  <si>
    <t>e141</t>
  </si>
  <si>
    <t>029-00000443-02</t>
  </si>
  <si>
    <t>Ungurean Isabel Reisser</t>
  </si>
  <si>
    <t>E142</t>
  </si>
  <si>
    <t>035-00000377-00</t>
  </si>
  <si>
    <t>47.2 x 120</t>
  </si>
  <si>
    <t>Gallagher Sherman R &amp; Shirley J</t>
  </si>
  <si>
    <t>Stewart Cheryl L &amp; Gallagher Sherman L    JLRS</t>
  </si>
  <si>
    <t>E143</t>
  </si>
  <si>
    <t>006-00000342-01</t>
  </si>
  <si>
    <t>006-00000308-01</t>
  </si>
  <si>
    <t>Shaffer Jody A</t>
  </si>
  <si>
    <t>Shaffer Jody A  TTEE</t>
  </si>
  <si>
    <t>E144</t>
  </si>
  <si>
    <t>030-00000139-02</t>
  </si>
  <si>
    <t>Case Debra A</t>
  </si>
  <si>
    <t>Case Richard R</t>
  </si>
  <si>
    <t>E145</t>
  </si>
  <si>
    <t>029-00001005-00</t>
  </si>
  <si>
    <t>Meek Jeffrey K &amp; Diane</t>
  </si>
  <si>
    <t>Meek Jeffrey K &amp; Diane   JLRS</t>
  </si>
  <si>
    <t>043-00005175-00</t>
  </si>
  <si>
    <t>76 x 138</t>
  </si>
  <si>
    <t>Conrad Kari K</t>
  </si>
  <si>
    <t>Hayhurst Paskal &amp; Sandra K</t>
  </si>
  <si>
    <t>017-00000524-00</t>
  </si>
  <si>
    <t>Adams James R &amp; Pamela J</t>
  </si>
  <si>
    <t>Granger Cyrus M &amp; Allison J   JLRS</t>
  </si>
  <si>
    <t>018-00001232-00</t>
  </si>
  <si>
    <t>75 x 140</t>
  </si>
  <si>
    <t>Albertson Dakota D</t>
  </si>
  <si>
    <t>Yoder Marvin Ruby</t>
  </si>
  <si>
    <t>E146</t>
  </si>
  <si>
    <t>018-00000289-00</t>
  </si>
  <si>
    <t>Landis shirley TTEE</t>
  </si>
  <si>
    <t>Landis Terri TTEE</t>
  </si>
  <si>
    <t>035-00000788-00</t>
  </si>
  <si>
    <t>87.9 x 320</t>
  </si>
  <si>
    <t>Bush Isaac &amp; Vanessa</t>
  </si>
  <si>
    <t>Keller Andrew J</t>
  </si>
  <si>
    <t>E147</t>
  </si>
  <si>
    <t>043-00001493-00</t>
  </si>
  <si>
    <t>30 x 150</t>
  </si>
  <si>
    <t>Schlarb Allision</t>
  </si>
  <si>
    <t>Schlarb Michael L</t>
  </si>
  <si>
    <t>044-00000620-00</t>
  </si>
  <si>
    <t>Winner Danny k &amp; Melissa</t>
  </si>
  <si>
    <t>Lewis Christopher &amp; Christinia</t>
  </si>
  <si>
    <t>023-00000211-00</t>
  </si>
  <si>
    <t>Yoder Sara ann</t>
  </si>
  <si>
    <t>Yoder David R &amp; Susie A</t>
  </si>
  <si>
    <t xml:space="preserve">Mullet Pam </t>
  </si>
  <si>
    <t>Grove Terrace L &amp; Jarrod B</t>
  </si>
  <si>
    <t>E148</t>
  </si>
  <si>
    <t>043-00005170-00</t>
  </si>
  <si>
    <t>Karl Maureen A AKA</t>
  </si>
  <si>
    <t>Weinheimer Deana M &amp; Hall TTEE</t>
  </si>
  <si>
    <t>E149</t>
  </si>
  <si>
    <t>004-00000520-00</t>
  </si>
  <si>
    <t>100 x 360</t>
  </si>
  <si>
    <t>Danesi Trische A</t>
  </si>
  <si>
    <t>Match Jon Trustee</t>
  </si>
  <si>
    <t>E150</t>
  </si>
  <si>
    <t>044-00000764-02</t>
  </si>
  <si>
    <t>Taylor faye TTEE</t>
  </si>
  <si>
    <t>Taylor Faye F</t>
  </si>
  <si>
    <t>E151</t>
  </si>
  <si>
    <t>E152</t>
  </si>
  <si>
    <t>Lafferty Thomas P TTEE</t>
  </si>
  <si>
    <t>010-00000098-00</t>
  </si>
  <si>
    <t>Geary Edwin R SR (Estate)</t>
  </si>
  <si>
    <t>Schlarb Michael</t>
  </si>
  <si>
    <t>E153</t>
  </si>
  <si>
    <t>Fannie Mae aka Federal National Mortgage Assoc</t>
  </si>
  <si>
    <t>Williamson Wyatt Christopher</t>
  </si>
  <si>
    <t>043-00001486-00</t>
  </si>
  <si>
    <t>043-00006525-00</t>
  </si>
  <si>
    <t>4.71 x 163.93</t>
  </si>
  <si>
    <t>Perkins A Perkins</t>
  </si>
  <si>
    <t>JP Morgan Chase Bank, NA as successor by merger to Bank</t>
  </si>
  <si>
    <t>E154</t>
  </si>
  <si>
    <t>003-00000384-00</t>
  </si>
  <si>
    <t>60 x 180</t>
  </si>
  <si>
    <t>Flowers Steven E &amp; Ruth Ann</t>
  </si>
  <si>
    <t>Miller Kelly R</t>
  </si>
  <si>
    <t>003-00000385-00</t>
  </si>
  <si>
    <t>003-00000386-00</t>
  </si>
  <si>
    <t>003-00000407-00</t>
  </si>
  <si>
    <t>003-00000408-00</t>
  </si>
  <si>
    <t>E155</t>
  </si>
  <si>
    <t>008-00000076-00</t>
  </si>
  <si>
    <t>008-00000075-00</t>
  </si>
  <si>
    <t>009-00000041-00</t>
  </si>
  <si>
    <t>009-00000042-00</t>
  </si>
  <si>
    <t>Raber John J</t>
  </si>
  <si>
    <t>JJ Raber Homestead LLC</t>
  </si>
  <si>
    <t>E156</t>
  </si>
  <si>
    <t>013-00000436-00</t>
  </si>
  <si>
    <t>Jennings Angela D</t>
  </si>
  <si>
    <t>Jennings Ralph E</t>
  </si>
  <si>
    <t>043-00001199-00</t>
  </si>
  <si>
    <t>50 x 130.6</t>
  </si>
  <si>
    <t>Endsley Larry A</t>
  </si>
  <si>
    <t>042-00000024-02</t>
  </si>
  <si>
    <t>Custer Dennis J &amp; Lori L</t>
  </si>
  <si>
    <t>Lapp Justin T &amp; Denise K</t>
  </si>
  <si>
    <t>E157</t>
  </si>
  <si>
    <t>017-00000011-01</t>
  </si>
  <si>
    <t>Majoy Raymond J (Estate)</t>
  </si>
  <si>
    <t>Majoy Sara R</t>
  </si>
  <si>
    <t>018-00001270-00</t>
  </si>
  <si>
    <t>018-00000488-00</t>
  </si>
  <si>
    <t>Lapp Justin T</t>
  </si>
  <si>
    <t>Custer Dennis J &amp; Lori L  JLRS</t>
  </si>
  <si>
    <t>023-00000025-07</t>
  </si>
  <si>
    <t>Kempf Henry &amp; Susie</t>
  </si>
  <si>
    <t>Yoder Leon A</t>
  </si>
  <si>
    <t>023-00000025-05</t>
  </si>
  <si>
    <t>Weaver Jacob H &amp; Arie Weaver</t>
  </si>
  <si>
    <t>023-00000025-01</t>
  </si>
  <si>
    <t>Yoder Roy L &amp; Katie R</t>
  </si>
  <si>
    <t>E158</t>
  </si>
  <si>
    <t>029-00000148-00</t>
  </si>
  <si>
    <t xml:space="preserve">Griffth Richard I </t>
  </si>
  <si>
    <t>Griffith Edith I</t>
  </si>
  <si>
    <t>043-15111258-00</t>
  </si>
  <si>
    <t>043-15111259-00</t>
  </si>
  <si>
    <t>043-15111292-00</t>
  </si>
  <si>
    <t>043-15111294-00</t>
  </si>
  <si>
    <t>043-15111295-00</t>
  </si>
  <si>
    <t>043-15111296-00</t>
  </si>
  <si>
    <t>043-15111297-00</t>
  </si>
  <si>
    <t>043-15111298-00</t>
  </si>
  <si>
    <t>043-15111299-00</t>
  </si>
  <si>
    <t>043-15111293-00</t>
  </si>
  <si>
    <t>IN LOT 2322</t>
  </si>
  <si>
    <t>IN LOT 2323</t>
  </si>
  <si>
    <t>IN LOT 2126</t>
  </si>
  <si>
    <t>IN LOT 2124</t>
  </si>
  <si>
    <t>IN LOT 2123</t>
  </si>
  <si>
    <t>IN LOT 2122</t>
  </si>
  <si>
    <t>IN LOT 2320</t>
  </si>
  <si>
    <t>IN LOT 2321</t>
  </si>
  <si>
    <t>IN LOT 2320 &amp; 2321</t>
  </si>
  <si>
    <t>IN LOT 2125</t>
  </si>
  <si>
    <t>Coshocton City Bd of Education</t>
  </si>
  <si>
    <t>Hathaway Charles III &amp; Paula J, Albert Land Investment LLC</t>
  </si>
  <si>
    <t>E159</t>
  </si>
  <si>
    <t>034-00000029-00</t>
  </si>
  <si>
    <t>028-00000019-00</t>
  </si>
  <si>
    <t>Strickler Jason T &amp; Scott Nichole M</t>
  </si>
  <si>
    <t>S&amp;S Outdoors LLC</t>
  </si>
  <si>
    <t>018-00000149-10</t>
  </si>
  <si>
    <t>Matchett John R</t>
  </si>
  <si>
    <t>Matchett Scott D</t>
  </si>
  <si>
    <t>043-00005617-00</t>
  </si>
  <si>
    <t>103 x 110.15</t>
  </si>
  <si>
    <t>Free Todd T Trust</t>
  </si>
  <si>
    <t xml:space="preserve">Underwood Kimberly Jo </t>
  </si>
  <si>
    <t>E160</t>
  </si>
  <si>
    <t>043-00005129-00</t>
  </si>
  <si>
    <t>120.35 x 200</t>
  </si>
  <si>
    <t>Underwood Kimberly J</t>
  </si>
  <si>
    <t>Underwood Eric Lee</t>
  </si>
  <si>
    <t>043-00001150-00</t>
  </si>
  <si>
    <t>E161</t>
  </si>
  <si>
    <t>018-00000020-00</t>
  </si>
  <si>
    <t>Dunfee Fred</t>
  </si>
  <si>
    <t>Dunfee Teresa</t>
  </si>
  <si>
    <t>018-00001418-00</t>
  </si>
  <si>
    <t>E162</t>
  </si>
  <si>
    <t>042-00000109-02</t>
  </si>
  <si>
    <t>Meyer Jerold A et al</t>
  </si>
  <si>
    <t>Meyer Christopher</t>
  </si>
  <si>
    <t>043-00004650-00</t>
  </si>
  <si>
    <t>39.4 x 150</t>
  </si>
  <si>
    <t>Ketcham Chase N</t>
  </si>
  <si>
    <t>Revennaugh Leslie &amp; Sharon TTEE</t>
  </si>
  <si>
    <t>043-00004651-00</t>
  </si>
  <si>
    <t>012-00000034-00</t>
  </si>
  <si>
    <t>25 x 125</t>
  </si>
  <si>
    <t>Rigenberg Daniel M &amp; Elizabeth J</t>
  </si>
  <si>
    <t xml:space="preserve">Thompson Dennis A &amp; Charlotte L   JLRS </t>
  </si>
  <si>
    <t>E163</t>
  </si>
  <si>
    <t>003-00000263-00</t>
  </si>
  <si>
    <t>Rose and Sons LLC</t>
  </si>
  <si>
    <t>Dennis Frank C</t>
  </si>
  <si>
    <t>003-00000116-00</t>
  </si>
  <si>
    <t>E164</t>
  </si>
  <si>
    <t>029-00000605-00</t>
  </si>
  <si>
    <t>105 x 200</t>
  </si>
  <si>
    <t>McCrea Catherine Jo</t>
  </si>
  <si>
    <t>McCrea Frederick D &amp; Catherine Jo TTEES</t>
  </si>
  <si>
    <t>E165</t>
  </si>
  <si>
    <t>020-00000743-00</t>
  </si>
  <si>
    <t>Van Dusen Foster</t>
  </si>
  <si>
    <t>Van Dusen Rickey et al</t>
  </si>
  <si>
    <t>043-00004439-00</t>
  </si>
  <si>
    <t>AB Rentals</t>
  </si>
  <si>
    <t>Tittle Cody O &amp; Catrisha L</t>
  </si>
  <si>
    <t>E166</t>
  </si>
  <si>
    <t>032-00000891-00</t>
  </si>
  <si>
    <t>E167</t>
  </si>
  <si>
    <t>035-00000582-00</t>
  </si>
  <si>
    <t>Mason Mary A</t>
  </si>
  <si>
    <t>Virgil Leah M</t>
  </si>
  <si>
    <t>035-00000584-00</t>
  </si>
  <si>
    <t>035-00000583-00</t>
  </si>
  <si>
    <t>033-00000171-00</t>
  </si>
  <si>
    <t>Hays Donald F et al</t>
  </si>
  <si>
    <t>Yoder Jonas M &amp; Anna</t>
  </si>
  <si>
    <t>024-00000057-00</t>
  </si>
  <si>
    <t>Hershberger Andy R &amp; Anna</t>
  </si>
  <si>
    <t>Yoder Sam G &amp; Rosanna D  JLRS</t>
  </si>
  <si>
    <t>017-00001153-00</t>
  </si>
  <si>
    <t>Miller Harvey &amp; Kim</t>
  </si>
  <si>
    <t>Guess Richard L</t>
  </si>
  <si>
    <t>E168</t>
  </si>
  <si>
    <t>014-00000413-01</t>
  </si>
  <si>
    <t>Dollison Corrine L</t>
  </si>
  <si>
    <t>Dollison David L</t>
  </si>
  <si>
    <t>E169</t>
  </si>
  <si>
    <t>035-00000474-00</t>
  </si>
  <si>
    <t>Edie Jack L &amp; Judith L</t>
  </si>
  <si>
    <t>Edie Jack L &amp; Judith L JLRS</t>
  </si>
  <si>
    <t>035-00000464-00</t>
  </si>
  <si>
    <t>035-00000473-00</t>
  </si>
  <si>
    <t>043-00005098-00</t>
  </si>
  <si>
    <t>85 x 150</t>
  </si>
  <si>
    <t>Montegomery Sandra NKA</t>
  </si>
  <si>
    <t>Schmitt Nicholas &amp; Marcia</t>
  </si>
  <si>
    <t>043-00005099-00</t>
  </si>
  <si>
    <t>85 x 141.5</t>
  </si>
  <si>
    <t>018-00000735-00</t>
  </si>
  <si>
    <t>018-00000736-00</t>
  </si>
  <si>
    <t>018-00000737-00</t>
  </si>
  <si>
    <t>50.7 x 150</t>
  </si>
  <si>
    <t>Clark Kevin E &amp; Patricia Marie</t>
  </si>
  <si>
    <t>Parkhill Trent</t>
  </si>
  <si>
    <t>E171</t>
  </si>
  <si>
    <t>029-00001010-00</t>
  </si>
  <si>
    <t>Shaw Donna F &amp; Edna</t>
  </si>
  <si>
    <t>Shaw Walter A Sr &amp; Edna E</t>
  </si>
  <si>
    <t>018-00000287-00</t>
  </si>
  <si>
    <t>018-00000186-00</t>
  </si>
  <si>
    <t>Baker Kenneth &amp; Cummings Jeff &amp; Cummings Amanda</t>
  </si>
  <si>
    <t>Cummings Amanda</t>
  </si>
  <si>
    <t>E172</t>
  </si>
  <si>
    <t>017-00000512-00</t>
  </si>
  <si>
    <t>Fee Claude &amp; Betty L</t>
  </si>
  <si>
    <t>Fee Peggy Sue</t>
  </si>
  <si>
    <t>005-00000285-00</t>
  </si>
  <si>
    <t>005-00000286-00</t>
  </si>
  <si>
    <t>Valentine Debbie &amp; Johney</t>
  </si>
  <si>
    <t>Ross Dean &amp; Slone Melissa</t>
  </si>
  <si>
    <t>014-00000279-10</t>
  </si>
  <si>
    <t>Chaney Joseph H &amp; Barbara</t>
  </si>
  <si>
    <t>Swatrzentruber Sam L &amp; Heidi L</t>
  </si>
  <si>
    <t>043-00005873-09</t>
  </si>
  <si>
    <t>Masica Michael J &amp; Donna S</t>
  </si>
  <si>
    <t xml:space="preserve">Opie Daniel G &amp; Ana J   JLRS </t>
  </si>
  <si>
    <t>E170</t>
  </si>
  <si>
    <t>043-00005919-00</t>
  </si>
  <si>
    <t>41 x 120</t>
  </si>
  <si>
    <t>Shaw Donald F &amp; Vickie J</t>
  </si>
  <si>
    <t>Living the Dream Outfitters LLC</t>
  </si>
  <si>
    <t>037-00000156-01</t>
  </si>
  <si>
    <t>Mason Mary Alice</t>
  </si>
  <si>
    <t>Fortune Sheri</t>
  </si>
  <si>
    <t>E173</t>
  </si>
  <si>
    <t>017-00000657-00</t>
  </si>
  <si>
    <t>183 x 375</t>
  </si>
  <si>
    <t>Parkhill Gilbert &amp; Doris</t>
  </si>
  <si>
    <t>Parkhill Todd R &amp; Trent H</t>
  </si>
  <si>
    <t>005-00000206-00</t>
  </si>
  <si>
    <t>Klonk Christopher J &amp; Amy Jo</t>
  </si>
  <si>
    <t>Yoder Harry H &amp; Elsie H   JLRS</t>
  </si>
  <si>
    <t>E174</t>
  </si>
  <si>
    <t>018-00000138-01</t>
  </si>
  <si>
    <t xml:space="preserve">Eckelberry John J &amp; </t>
  </si>
  <si>
    <t>Adams James D &amp; Stephanie D</t>
  </si>
  <si>
    <t>E175</t>
  </si>
  <si>
    <t>018-00000138-00</t>
  </si>
  <si>
    <t>Eckelberry John J &amp; Norma Lee</t>
  </si>
  <si>
    <t>E176</t>
  </si>
  <si>
    <t>042-00000409-02</t>
  </si>
  <si>
    <t>Steele Michael D</t>
  </si>
  <si>
    <t>Steele David R &amp; Mary C   JLRS</t>
  </si>
  <si>
    <t>E177</t>
  </si>
  <si>
    <t>023-00000142-01</t>
  </si>
  <si>
    <t>Miller Malcolm E &amp; Elizabeth</t>
  </si>
  <si>
    <t>Lorenz Steven C &amp; Malinda</t>
  </si>
  <si>
    <t>043-00004426-00</t>
  </si>
  <si>
    <t>Thornsley Amy Jo</t>
  </si>
  <si>
    <t>Thornsley Todd Allen</t>
  </si>
  <si>
    <t>029-00000279-00</t>
  </si>
  <si>
    <t>Maple Hollow Farms LLC</t>
  </si>
  <si>
    <t>Historic District Properties LLC</t>
  </si>
  <si>
    <t>E178</t>
  </si>
  <si>
    <t>009-00000088-00</t>
  </si>
  <si>
    <t>009-00000267-00</t>
  </si>
  <si>
    <t>042-00000004-00</t>
  </si>
  <si>
    <t>042-00000189-01</t>
  </si>
  <si>
    <t>042-00000356-01</t>
  </si>
  <si>
    <t>042-00000399-00</t>
  </si>
  <si>
    <t>042-00000400-00</t>
  </si>
  <si>
    <t>042-00000702-00</t>
  </si>
  <si>
    <t>Stalder John E &amp; Grace J</t>
  </si>
  <si>
    <t>Pearl Hill Farms LLC</t>
  </si>
  <si>
    <t>Lakeside Portfolio Mgmt</t>
  </si>
  <si>
    <t>US Bank Trust NA as TTEE of American</t>
  </si>
  <si>
    <t>E179</t>
  </si>
  <si>
    <t>043-00004289-00</t>
  </si>
  <si>
    <t>50 x 63.9</t>
  </si>
  <si>
    <t>Umstott Robert D &amp; Rose A</t>
  </si>
  <si>
    <t>Umstott Robert Brian Umstott &amp; Bruce Allend Umstott</t>
  </si>
  <si>
    <t>026-00000329-00</t>
  </si>
  <si>
    <t>Ross James A</t>
  </si>
  <si>
    <t>Yoder Marty E &amp; Betty A, Marvin E &amp; Nettie M, Nelson E &amp; Miriam E, Ervin E &amp; Mary E, Abe Y &amp; Saloma   JLRS</t>
  </si>
  <si>
    <t>003-00000328-02</t>
  </si>
  <si>
    <t>Big Buck Acres LLC</t>
  </si>
  <si>
    <t>ETM Holdings LLC</t>
  </si>
  <si>
    <t>E180</t>
  </si>
  <si>
    <t>010-00000351-02</t>
  </si>
  <si>
    <t>Grandmason Sherol J</t>
  </si>
  <si>
    <t>Grandmason John L &amp; Sherol J</t>
  </si>
  <si>
    <t>005-00000305-00</t>
  </si>
  <si>
    <t>60 x 144</t>
  </si>
  <si>
    <t>Mohler William Earl</t>
  </si>
  <si>
    <t xml:space="preserve">Boehm Bonnie </t>
  </si>
  <si>
    <t>005-00000306-00</t>
  </si>
  <si>
    <t>16 x 144</t>
  </si>
  <si>
    <t>Boehm Bonnie &amp; Patterson Stacy</t>
  </si>
  <si>
    <t>005-00000139-00</t>
  </si>
  <si>
    <t>Boehm Bonnie</t>
  </si>
  <si>
    <t>005-00000308-00</t>
  </si>
  <si>
    <t>005-00000307-00</t>
  </si>
  <si>
    <t>004-00000874-01</t>
  </si>
  <si>
    <t>44 x 144</t>
  </si>
  <si>
    <t>Keller Ruth A</t>
  </si>
  <si>
    <t>Huntington National Bank</t>
  </si>
  <si>
    <t>026-00000930-03</t>
  </si>
  <si>
    <t>Strouse Alan E</t>
  </si>
  <si>
    <t xml:space="preserve">Miller Juanita </t>
  </si>
  <si>
    <t>003-00000328-00</t>
  </si>
  <si>
    <t>RLH Land Company LLC</t>
  </si>
  <si>
    <t>016-00000271-00</t>
  </si>
  <si>
    <t>Lawrence Investments of</t>
  </si>
  <si>
    <t>Hackenbracht Nathan N &amp; Lindesey</t>
  </si>
  <si>
    <t>E181</t>
  </si>
  <si>
    <t>043-00001289-00</t>
  </si>
  <si>
    <t>Booth Colleen M</t>
  </si>
  <si>
    <t>Booth Floyd E</t>
  </si>
  <si>
    <t>E182</t>
  </si>
  <si>
    <t>030-00000020-00</t>
  </si>
  <si>
    <t>Clarkston Lonnie</t>
  </si>
  <si>
    <t>Clarkston Marcia A</t>
  </si>
  <si>
    <t>002-00000319-00</t>
  </si>
  <si>
    <t>Zimmerman Betty I</t>
  </si>
  <si>
    <t>Garber Jeff &amp; Todd</t>
  </si>
  <si>
    <t>E183</t>
  </si>
  <si>
    <t>033-00000268-07</t>
  </si>
  <si>
    <t>Hartley Thomas M &amp;</t>
  </si>
  <si>
    <t>Hartley Debra J</t>
  </si>
  <si>
    <t>013-00000396-21</t>
  </si>
  <si>
    <t>Prentice Kenneth A &amp; Lisa</t>
  </si>
  <si>
    <t>Anderson William J &amp; Magan M</t>
  </si>
  <si>
    <t>US Bank Trust National ASS</t>
  </si>
  <si>
    <t>Nisely Melvin J &amp; Ella A</t>
  </si>
  <si>
    <t>035-00000080-00</t>
  </si>
  <si>
    <t>JT MGmt Limited Partnership</t>
  </si>
  <si>
    <t>Darr Cathrine A</t>
  </si>
  <si>
    <t>037-00000626-00</t>
  </si>
  <si>
    <t>035-00000080-06</t>
  </si>
  <si>
    <t>035-00000080-08</t>
  </si>
  <si>
    <t>018-00000445-00</t>
  </si>
  <si>
    <t>Springleaf Financial Services</t>
  </si>
  <si>
    <t>Cochran William</t>
  </si>
  <si>
    <t>E184</t>
  </si>
  <si>
    <t>010-00000039-00</t>
  </si>
  <si>
    <t>Boz Milo et al Life Estate</t>
  </si>
  <si>
    <t>Mitchell Ann Lynn</t>
  </si>
  <si>
    <t>003-0000050902-</t>
  </si>
  <si>
    <t>Bruner Land Company</t>
  </si>
  <si>
    <t>Wells Michael &amp; Cindy A</t>
  </si>
  <si>
    <t>043-00002598-00</t>
  </si>
  <si>
    <t>50 x 77</t>
  </si>
  <si>
    <t>Belt Christina L TTEE</t>
  </si>
  <si>
    <t>Hamric Joel T A</t>
  </si>
  <si>
    <t>043-00001734-00</t>
  </si>
  <si>
    <t>Wilson Ralph &amp; Loraine J</t>
  </si>
  <si>
    <t xml:space="preserve">Maple Jesse L &amp; Ginger </t>
  </si>
  <si>
    <t>043-00001229-00</t>
  </si>
  <si>
    <t>Shriver Kenneth W</t>
  </si>
  <si>
    <t>Shriver Kurt A &amp; Hannah M</t>
  </si>
  <si>
    <t>E185</t>
  </si>
  <si>
    <t>043-00000281-00</t>
  </si>
  <si>
    <t>50 x 58.2</t>
  </si>
  <si>
    <t>Cushman III Hubert P</t>
  </si>
  <si>
    <t>Cushman Properties LLC</t>
  </si>
  <si>
    <t>3010/1070</t>
  </si>
  <si>
    <t>043-00003366-00</t>
  </si>
  <si>
    <t>20.5 x 188.50</t>
  </si>
  <si>
    <t>043-00003903-00</t>
  </si>
  <si>
    <t>043-00005152-00</t>
  </si>
  <si>
    <t>83 x 128</t>
  </si>
  <si>
    <t>013-00001642-00</t>
  </si>
  <si>
    <t>40 x 50</t>
  </si>
  <si>
    <t>014-00000792-00</t>
  </si>
  <si>
    <t>Randles Clova M TTEE</t>
  </si>
  <si>
    <t>SEIS Source LLC</t>
  </si>
  <si>
    <t>014-00001096-00</t>
  </si>
  <si>
    <t>026-00000453-01</t>
  </si>
  <si>
    <t>Varga Gregory C &amp; Susan</t>
  </si>
  <si>
    <t>Yoder Amos &amp; Fannie</t>
  </si>
  <si>
    <t>E186</t>
  </si>
  <si>
    <t>043-00006404-00</t>
  </si>
  <si>
    <t>Cosh Co Drug &amp; Alcohol Inc</t>
  </si>
  <si>
    <t>023-00000181-00</t>
  </si>
  <si>
    <t>Keaton Janie A</t>
  </si>
  <si>
    <t>Cline Justin Tyler &amp; Brandy</t>
  </si>
  <si>
    <t>E187</t>
  </si>
  <si>
    <t>043-00002434-00</t>
  </si>
  <si>
    <t>50 x 65</t>
  </si>
  <si>
    <t xml:space="preserve">Rivera Gilberto &amp; </t>
  </si>
  <si>
    <t>Tres Rios LLC</t>
  </si>
  <si>
    <t>043-00000526-00</t>
  </si>
  <si>
    <t>45.24 x 90</t>
  </si>
  <si>
    <t>E188</t>
  </si>
  <si>
    <t>008-00000631-00</t>
  </si>
  <si>
    <t>Shafer Glenn W</t>
  </si>
  <si>
    <t>Shafer W. Jean</t>
  </si>
  <si>
    <t>E189</t>
  </si>
  <si>
    <t>shafer W Jean</t>
  </si>
  <si>
    <t>shafer Laurence G TEE</t>
  </si>
  <si>
    <t>002-00000426-00</t>
  </si>
  <si>
    <t>Gibbs Jeff R &amp;Moore Brittany</t>
  </si>
  <si>
    <t>Lehman Scott A</t>
  </si>
  <si>
    <t>E190</t>
  </si>
  <si>
    <t>020-00001012-00</t>
  </si>
  <si>
    <t>69.57 x 92.45</t>
  </si>
  <si>
    <t>Parks Brian</t>
  </si>
  <si>
    <t>Parks Tina L</t>
  </si>
  <si>
    <t>E191</t>
  </si>
  <si>
    <t>043-00004985-00</t>
  </si>
  <si>
    <t>102.23 x 84.78</t>
  </si>
  <si>
    <t>Fox John W &amp;</t>
  </si>
  <si>
    <t>Fox Jeffrey W &amp; Nicholson Sandra</t>
  </si>
  <si>
    <t>017-00001277-00</t>
  </si>
  <si>
    <t>Klein Mary Susan</t>
  </si>
  <si>
    <t>Saylor Lawrence Donald &amp; Judith</t>
  </si>
  <si>
    <t>E192</t>
  </si>
  <si>
    <t>010-00000594-00</t>
  </si>
  <si>
    <t>Jones William G</t>
  </si>
  <si>
    <t>Jones Joyce A</t>
  </si>
  <si>
    <t>043-00005390-00</t>
  </si>
  <si>
    <t>Havelka Thomas E</t>
  </si>
  <si>
    <t>Sylasca Chou &amp; Arunee</t>
  </si>
  <si>
    <t>E193</t>
  </si>
  <si>
    <t>031-00000055-42</t>
  </si>
  <si>
    <t>Coffee Anthony C</t>
  </si>
  <si>
    <t>Coffee Stanley</t>
  </si>
  <si>
    <t>E194</t>
  </si>
  <si>
    <t>031-00000055-30</t>
  </si>
  <si>
    <t>Hess David A &amp; Anna</t>
  </si>
  <si>
    <t>Hess David A &amp; Anna JLRS</t>
  </si>
  <si>
    <t>031-00000055-00</t>
  </si>
  <si>
    <t>E 195</t>
  </si>
  <si>
    <t>043-00005041-00</t>
  </si>
  <si>
    <t>043-00005045-00</t>
  </si>
  <si>
    <t>Palmer Richard A &amp; Beverly J</t>
  </si>
  <si>
    <t>Simpson Karen L  TTEE</t>
  </si>
  <si>
    <t>E196</t>
  </si>
  <si>
    <t>040-0000097-00</t>
  </si>
  <si>
    <t>Loucks William &amp; Becky</t>
  </si>
  <si>
    <t>Loucks Willaim F II &amp; Becky J   Co- TTEES</t>
  </si>
  <si>
    <t>E198</t>
  </si>
  <si>
    <t>031-00000105-00</t>
  </si>
  <si>
    <t>Myers Jack L &amp; Janet</t>
  </si>
  <si>
    <t>Myers Brian J TTEE</t>
  </si>
  <si>
    <t>031-00000104-00</t>
  </si>
  <si>
    <t>043-00005568-00</t>
  </si>
  <si>
    <t>Miskimens Larry &amp;</t>
  </si>
  <si>
    <t>043-15127027-00</t>
  </si>
  <si>
    <t>Proffit Julia A</t>
  </si>
  <si>
    <t>Clough Charles R</t>
  </si>
  <si>
    <t>E197</t>
  </si>
  <si>
    <t>Shaffer Jody A TTEE</t>
  </si>
  <si>
    <t>026-00000454-01</t>
  </si>
  <si>
    <t>Gingerich tobias C &amp; Wilma S</t>
  </si>
  <si>
    <t>026-00000453-00</t>
  </si>
  <si>
    <t>Miller Ivan R</t>
  </si>
  <si>
    <t>017-00000778-00</t>
  </si>
  <si>
    <t>150 x 158</t>
  </si>
  <si>
    <t>Williams Andrea L</t>
  </si>
  <si>
    <t>Chaney Joseph H SR &amp; Barbara J</t>
  </si>
  <si>
    <t>E199</t>
  </si>
  <si>
    <t>043-00006335-00</t>
  </si>
  <si>
    <t>043-00005688-00</t>
  </si>
  <si>
    <t>Lilja Marjorie B  Estate</t>
  </si>
  <si>
    <t>Lilja William O</t>
  </si>
  <si>
    <t>043-00000622-00</t>
  </si>
  <si>
    <t>54 x 100</t>
  </si>
  <si>
    <t>Johnson George W</t>
  </si>
  <si>
    <t>Health Services of Coshocton County</t>
  </si>
  <si>
    <t>015-00000112-00</t>
  </si>
  <si>
    <t>015-00000110-00</t>
  </si>
  <si>
    <t>015-00000111-00</t>
  </si>
  <si>
    <t>45 x 160</t>
  </si>
  <si>
    <t>McFarland Margie F  Estate</t>
  </si>
  <si>
    <t>Grayson Properties LLC</t>
  </si>
  <si>
    <t>043-00005315-00</t>
  </si>
  <si>
    <t>McDonough Kenneth M  Estate</t>
  </si>
  <si>
    <t>McDonough Peter F</t>
  </si>
  <si>
    <t>043-00005015-00</t>
  </si>
  <si>
    <t>Sauer Elva M  TTEE</t>
  </si>
  <si>
    <t>Ames James D &amp; Tina M</t>
  </si>
  <si>
    <t>E200</t>
  </si>
  <si>
    <t>004-00000283-00</t>
  </si>
  <si>
    <t>Mowery June Deceased</t>
  </si>
  <si>
    <t>King Lois etal</t>
  </si>
  <si>
    <t>004-00000875-01</t>
  </si>
  <si>
    <t>041-00000002-10</t>
  </si>
  <si>
    <t>Breitmayer David A</t>
  </si>
  <si>
    <t>Patterson Alan J &amp; Heather  JLRS</t>
  </si>
  <si>
    <t>E201</t>
  </si>
  <si>
    <t>043-00000295-00</t>
  </si>
  <si>
    <t>In Lot 1899</t>
  </si>
  <si>
    <t>Johnson George W  (Estate)</t>
  </si>
  <si>
    <t>Johnson Robert L</t>
  </si>
  <si>
    <t>029-00001133-00</t>
  </si>
  <si>
    <t>Easter Rebecca J</t>
  </si>
  <si>
    <t>The Bank of New York Mellon FKA, The Bank of New York as Trustee</t>
  </si>
  <si>
    <t>043-00004474-00</t>
  </si>
  <si>
    <t>50 x 174</t>
  </si>
  <si>
    <t>Stephen Aliison I</t>
  </si>
  <si>
    <t>Varga Gregory C &amp; Susan D</t>
  </si>
  <si>
    <t>Miller Mervin R &amp; Joanna H  JLRS</t>
  </si>
  <si>
    <t>008-00000110-01</t>
  </si>
  <si>
    <t>Lorenz Steven C</t>
  </si>
  <si>
    <t>Andreas Real Estate LLC</t>
  </si>
  <si>
    <t>008-00000110-02</t>
  </si>
  <si>
    <t>026-0000453-00</t>
  </si>
  <si>
    <t>008-00000110-00</t>
  </si>
  <si>
    <t>Lorenz Paul F</t>
  </si>
  <si>
    <t>044-00000394-00</t>
  </si>
  <si>
    <t>044-00000395-00</t>
  </si>
  <si>
    <t>044-00000397-00</t>
  </si>
  <si>
    <t>044-00000396-00</t>
  </si>
  <si>
    <t>66 x 130</t>
  </si>
  <si>
    <t>13.07 x 130.02</t>
  </si>
  <si>
    <t>Marlatt Ryan F</t>
  </si>
  <si>
    <t>042-00000139-00</t>
  </si>
  <si>
    <t>Hamilton Harold &amp; Margaret</t>
  </si>
  <si>
    <t>Pavlovicz Joseph &amp; LeeAnn</t>
  </si>
  <si>
    <t>013-00001880-00</t>
  </si>
  <si>
    <t>Nelson Steven &amp; Beth</t>
  </si>
  <si>
    <t>Bechtol Adam D &amp; Jessica A   JLRS</t>
  </si>
  <si>
    <t>041-00000441-06</t>
  </si>
  <si>
    <t>Morin Delorese J</t>
  </si>
  <si>
    <t>Stotts Kevin A</t>
  </si>
  <si>
    <t>042-00000052-00</t>
  </si>
  <si>
    <t>NJMLL LTD</t>
  </si>
  <si>
    <t>Spalding Julieann</t>
  </si>
  <si>
    <t>E202</t>
  </si>
  <si>
    <t>E203</t>
  </si>
  <si>
    <t>043-15105406-00</t>
  </si>
  <si>
    <t>043-15105400-00</t>
  </si>
  <si>
    <t>043-15105403-00</t>
  </si>
  <si>
    <t>Board of County Commissioners</t>
  </si>
  <si>
    <t>Board of Education et al</t>
  </si>
  <si>
    <t>008-00000190-00</t>
  </si>
  <si>
    <t>Sheetz Ruth E</t>
  </si>
  <si>
    <t xml:space="preserve">Wright Kathy </t>
  </si>
  <si>
    <t>004-00000858-13</t>
  </si>
  <si>
    <t>Hopkins Willard E &amp; Lillian E</t>
  </si>
  <si>
    <t>Beachy Merle</t>
  </si>
  <si>
    <t>004-00000858-14</t>
  </si>
  <si>
    <t>012-00000054-00</t>
  </si>
  <si>
    <t>66 x 125</t>
  </si>
  <si>
    <t xml:space="preserve">Chaney Robin E </t>
  </si>
  <si>
    <t>Rice Jessica N</t>
  </si>
  <si>
    <t>043-00000960-00</t>
  </si>
  <si>
    <t>40 x 204</t>
  </si>
  <si>
    <t>Catrow Sue &amp; Lauvray Cynthia</t>
  </si>
  <si>
    <t>Blankenship Elmer &amp; Graham Tianna L   JLRS</t>
  </si>
  <si>
    <t>003-00000308-00</t>
  </si>
  <si>
    <t>Shaw Woodrow</t>
  </si>
  <si>
    <t>McNichols Matthew</t>
  </si>
  <si>
    <t>E204</t>
  </si>
  <si>
    <t>043-00004544-00</t>
  </si>
  <si>
    <t>Wilson Katherine Occ Rights</t>
  </si>
  <si>
    <t>Wilson John Keith &amp; Ralph</t>
  </si>
  <si>
    <t>043-00003594-00</t>
  </si>
  <si>
    <t>Ames James D &amp; Tina</t>
  </si>
  <si>
    <t>Arnold Gregory M &amp; Susan</t>
  </si>
  <si>
    <t>E205</t>
  </si>
  <si>
    <t>008-00000192-00</t>
  </si>
  <si>
    <t>008-00000191-00</t>
  </si>
  <si>
    <t>008-00000193-00</t>
  </si>
  <si>
    <t>008-00000194-00</t>
  </si>
  <si>
    <t>Scheetz Gary M</t>
  </si>
  <si>
    <t>Scheetz Emma Jean  (LE)</t>
  </si>
  <si>
    <t>E206</t>
  </si>
  <si>
    <t>008-00000233-01</t>
  </si>
  <si>
    <t>Staufer Marjorie A</t>
  </si>
  <si>
    <t xml:space="preserve">Staufer Criag A </t>
  </si>
  <si>
    <t>008-00000233-02</t>
  </si>
  <si>
    <t>Mineral</t>
  </si>
  <si>
    <t>008-00000229-00</t>
  </si>
  <si>
    <t>008-00000229-01</t>
  </si>
  <si>
    <t>008-00000230-01</t>
  </si>
  <si>
    <t>008-00000230-00</t>
  </si>
  <si>
    <t>008-00000231-00</t>
  </si>
  <si>
    <t>008-00000231-01</t>
  </si>
  <si>
    <t>008-00000232-00</t>
  </si>
  <si>
    <t>008-00000232-01</t>
  </si>
  <si>
    <t>E207</t>
  </si>
  <si>
    <t>008-00000234-00</t>
  </si>
  <si>
    <t>Staufer Joan D</t>
  </si>
  <si>
    <t>008-00000234-02</t>
  </si>
  <si>
    <t>E208</t>
  </si>
  <si>
    <t>004-00000854-06</t>
  </si>
  <si>
    <t>McKee Tyler P &amp; Chelsea M</t>
  </si>
  <si>
    <t>E209</t>
  </si>
  <si>
    <t>013-00000491-00</t>
  </si>
  <si>
    <t>042-00000295-01</t>
  </si>
  <si>
    <t>Crossley Douglas C aka Crossley Douglas Charles (Estate)</t>
  </si>
  <si>
    <t>Crossley Deborah aka Crossley Deborah Sue</t>
  </si>
  <si>
    <t>043-00003348-00</t>
  </si>
  <si>
    <t>11.2 x 119.5</t>
  </si>
  <si>
    <t>043-00003349-00</t>
  </si>
  <si>
    <t>38.8 x 119.5</t>
  </si>
  <si>
    <t>Patterson Penny M</t>
  </si>
  <si>
    <t>020-00000835-00</t>
  </si>
  <si>
    <t>53.5 x 156.33</t>
  </si>
  <si>
    <t>Crye Deborah S &amp; Stephen</t>
  </si>
  <si>
    <t>Hursey Beverly A</t>
  </si>
  <si>
    <t>E210</t>
  </si>
  <si>
    <t>004-00000213-00</t>
  </si>
  <si>
    <t>Dickerson Melvin &amp;</t>
  </si>
  <si>
    <t>Dickerson Melvin &amp; Lorraine C</t>
  </si>
  <si>
    <t>E211</t>
  </si>
  <si>
    <t>031-01220150-00</t>
  </si>
  <si>
    <t>Groves James G &amp; Martha E</t>
  </si>
  <si>
    <t>029-00000331-01</t>
  </si>
  <si>
    <t>Allen Kim E</t>
  </si>
  <si>
    <t>Bluck Rusty L &amp; Melissa A</t>
  </si>
  <si>
    <t>043-00005622-00</t>
  </si>
  <si>
    <t>103  x 102.73</t>
  </si>
  <si>
    <t>Hoeffel David L &amp; Melissa R</t>
  </si>
  <si>
    <t>McKay Jacob D &amp; Alexia J   JLRS</t>
  </si>
  <si>
    <t>E212</t>
  </si>
  <si>
    <t>043-00005364-00</t>
  </si>
  <si>
    <t>125 x 138.56</t>
  </si>
  <si>
    <t>Olinger Alfred J</t>
  </si>
  <si>
    <t>Olinger Dorothy Jean</t>
  </si>
  <si>
    <t>E213</t>
  </si>
  <si>
    <t>017-00000446-01</t>
  </si>
  <si>
    <t>Burns Larry &amp; Gloria D</t>
  </si>
  <si>
    <t>Burns Larry &amp; Gloria D, TTEES Burns Family Trust</t>
  </si>
  <si>
    <t>E214</t>
  </si>
  <si>
    <t>017-00000183-00</t>
  </si>
  <si>
    <t>Adams Emily G</t>
  </si>
  <si>
    <t>Adams Ryan A</t>
  </si>
  <si>
    <t>King Lois E</t>
  </si>
  <si>
    <t>Lapp David A &amp; Alana R, Massie Timothy J &amp; Jennifer K</t>
  </si>
  <si>
    <t>043-00004298-00</t>
  </si>
  <si>
    <t>60.10 x 47</t>
  </si>
  <si>
    <t>Dovenbarger David E &amp; Tina M  JLRS</t>
  </si>
  <si>
    <t>043-00003110-00</t>
  </si>
  <si>
    <t>43.5 x 114</t>
  </si>
  <si>
    <t>Zimmerman Kenneth &amp; Susan</t>
  </si>
  <si>
    <t>E215</t>
  </si>
  <si>
    <t>043-00005093-00</t>
  </si>
  <si>
    <t>110 x 200.5</t>
  </si>
  <si>
    <t>Snyder Linda G</t>
  </si>
  <si>
    <t>Snyder John J III &amp; Barbara R  JLRS</t>
  </si>
  <si>
    <t>E216</t>
  </si>
  <si>
    <t>013-00001046-00</t>
  </si>
  <si>
    <t>Wright Rennard C &amp; Sue E</t>
  </si>
  <si>
    <t>Wright Conor A</t>
  </si>
  <si>
    <t>042-00000302-01</t>
  </si>
  <si>
    <t>Deibel Gary &amp; Deborah</t>
  </si>
  <si>
    <t>Holmco Holdings LLC</t>
  </si>
  <si>
    <t>043-00002473-00</t>
  </si>
  <si>
    <t>44 x 100</t>
  </si>
  <si>
    <t>First Knox National Bank</t>
  </si>
  <si>
    <t>Braxton Stanley C &amp; Nichole R</t>
  </si>
  <si>
    <t>E217</t>
  </si>
  <si>
    <t>004-00000402-05</t>
  </si>
  <si>
    <t>Jacobs Mark C SR</t>
  </si>
  <si>
    <t>Jacobs Matthew Curtis</t>
  </si>
  <si>
    <t>E218</t>
  </si>
  <si>
    <t>029-00000443-00</t>
  </si>
  <si>
    <t>Hoffman Douglas G &amp; Tanja Taylor-Hoffman</t>
  </si>
  <si>
    <t>DT Hoffman Farms LLC</t>
  </si>
  <si>
    <t>E219</t>
  </si>
  <si>
    <t>029-00000625-00</t>
  </si>
  <si>
    <t>Ward Betty aka Ward Betty J</t>
  </si>
  <si>
    <t>Ward Betty J &amp; Clenda L  TTEES</t>
  </si>
  <si>
    <t>E220</t>
  </si>
  <si>
    <t>013-00008868-01</t>
  </si>
  <si>
    <t>013-00008868-03</t>
  </si>
  <si>
    <t>McCloy Richard D</t>
  </si>
  <si>
    <t>McCloy Richard D TTEE Richard McCloy Mill Creek Central Railroad LLC Rev Trust 4/10/2015</t>
  </si>
  <si>
    <t>Wells Fargo Bank, NA</t>
  </si>
  <si>
    <t>Grason Properties, LLC</t>
  </si>
  <si>
    <t>031-00000873-00</t>
  </si>
  <si>
    <t>Czaika Marian &amp; Wolf Lorena</t>
  </si>
  <si>
    <t>Wasmus Francis &amp; Teresa</t>
  </si>
  <si>
    <t>E221</t>
  </si>
  <si>
    <t>020-00000675-00</t>
  </si>
  <si>
    <t>020-00000677-00</t>
  </si>
  <si>
    <t>043-00001906-00</t>
  </si>
  <si>
    <t>50 x 113.4</t>
  </si>
  <si>
    <t>Smith R Dan &amp; Sharlynn</t>
  </si>
  <si>
    <t>Kid Rentals LLC</t>
  </si>
  <si>
    <t>Mast Owen E &amp; Laura R</t>
  </si>
  <si>
    <t>WKM Exchange company LLC</t>
  </si>
  <si>
    <t>E223</t>
  </si>
  <si>
    <t>E222</t>
  </si>
  <si>
    <t>016-00000459-00</t>
  </si>
  <si>
    <t>95.70 x 155.01</t>
  </si>
  <si>
    <t>Fisher Walter R &amp; Patricia A</t>
  </si>
  <si>
    <t>E224</t>
  </si>
  <si>
    <t>044-00000432-00</t>
  </si>
  <si>
    <t>66 X 130</t>
  </si>
  <si>
    <t>Corwin Gerald r &amp; Judith</t>
  </si>
  <si>
    <t>Corwin Judith et al</t>
  </si>
  <si>
    <t>E225</t>
  </si>
  <si>
    <t>002-00000226-01</t>
  </si>
  <si>
    <t>Keiser Barbara Y &amp;</t>
  </si>
  <si>
    <t>Normal Michael Succ TTEE</t>
  </si>
  <si>
    <t>E226</t>
  </si>
  <si>
    <t>Poorman Kristin &amp;</t>
  </si>
  <si>
    <t>020-00000764-00</t>
  </si>
  <si>
    <t>51 x 99.5</t>
  </si>
  <si>
    <t>Thornton Brenton E</t>
  </si>
  <si>
    <t>JP Morgan Chase National Assoc</t>
  </si>
  <si>
    <t>040-00000086-04</t>
  </si>
  <si>
    <t>Greenwood Aaron P &amp; Denise H</t>
  </si>
  <si>
    <t>Flagstar Bank FSB</t>
  </si>
  <si>
    <t>Balentine Sue E &amp; Cottrell Kathy J &amp; Burgess Diane L</t>
  </si>
  <si>
    <t>Hacker Cody D &amp; Grace A  JLRS</t>
  </si>
  <si>
    <t>008-00000090-00</t>
  </si>
  <si>
    <t>miller wayne &amp; Lorene</t>
  </si>
  <si>
    <t>Schrock Mark &amp; Edna</t>
  </si>
  <si>
    <t>009-00000245-00</t>
  </si>
  <si>
    <t>Miller Owen A &amp; Mary J</t>
  </si>
  <si>
    <t>Miller Rachel O</t>
  </si>
  <si>
    <t>020-00000409-00</t>
  </si>
  <si>
    <t>40 x 162.4</t>
  </si>
  <si>
    <t>McCoy Judy, McClain Laura E aka Belt Laura E, Belt Christopher, McClain Larissa D nka Miller Larissa, Miller David</t>
  </si>
  <si>
    <t>Smith Clark H &amp; Parks C Annette</t>
  </si>
  <si>
    <t>E227</t>
  </si>
  <si>
    <t>002-00000229-01</t>
  </si>
  <si>
    <t>Gibbs Russell &amp; Linda</t>
  </si>
  <si>
    <t>Gibbs Jeff &amp; Moore Brittany</t>
  </si>
  <si>
    <t>031-00000662-03</t>
  </si>
  <si>
    <t>Hedrick Dale</t>
  </si>
  <si>
    <t>Lowery Bruce E et al</t>
  </si>
  <si>
    <t>040-00000182-00</t>
  </si>
  <si>
    <t>Stevens Jodi Lynn AKA</t>
  </si>
  <si>
    <t>Martin Tod &amp; Chelsie K</t>
  </si>
  <si>
    <t>040-00000102-03</t>
  </si>
  <si>
    <t>E228</t>
  </si>
  <si>
    <t>008-00000162-01</t>
  </si>
  <si>
    <t>Donley Christopher Shane &amp;</t>
  </si>
  <si>
    <t>Donley Christopher Shane</t>
  </si>
  <si>
    <t>E229</t>
  </si>
  <si>
    <t>008-00000162-00</t>
  </si>
  <si>
    <t>e230</t>
  </si>
  <si>
    <t>020-00000969-00</t>
  </si>
  <si>
    <t>65 x 132.16</t>
  </si>
  <si>
    <t>Stewart Jeanne LE</t>
  </si>
  <si>
    <t>Cheney Paula D &amp; shawn T</t>
  </si>
  <si>
    <t>E231</t>
  </si>
  <si>
    <t>013-00001256-00</t>
  </si>
  <si>
    <t>Starcher Joann L</t>
  </si>
  <si>
    <t>Oswald William G</t>
  </si>
  <si>
    <t>E232</t>
  </si>
  <si>
    <t>013-00000510-01</t>
  </si>
  <si>
    <t>Haas John David Sr &amp; Lois</t>
  </si>
  <si>
    <t>Haas Jeffrey</t>
  </si>
  <si>
    <t>010-00000466-02</t>
  </si>
  <si>
    <t>Hart Anthony W &amp; Paula M</t>
  </si>
  <si>
    <t>Strohl</t>
  </si>
  <si>
    <t>043-00004955-00</t>
  </si>
  <si>
    <t>100 x 164.85</t>
  </si>
  <si>
    <t>Smailes Mary Margaret</t>
  </si>
  <si>
    <t>Wheeler Robert &amp; Erin</t>
  </si>
  <si>
    <t>013-00001915-06</t>
  </si>
  <si>
    <t>Stewart Shawn Paul</t>
  </si>
  <si>
    <t>Dawson Trevor &amp; Allison  JLRS</t>
  </si>
  <si>
    <t>043-00005018-00</t>
  </si>
  <si>
    <t>Barylak Jennifer J</t>
  </si>
  <si>
    <t>Fowler Johnathan &amp; Carla</t>
  </si>
  <si>
    <t>043-00000066-00</t>
  </si>
  <si>
    <t>31.5 x 172</t>
  </si>
  <si>
    <t>Riggs Tina L</t>
  </si>
  <si>
    <t>Lawrence Richard &amp; Nancy</t>
  </si>
  <si>
    <t>043-00002035-00</t>
  </si>
  <si>
    <t>043-00002034-00</t>
  </si>
  <si>
    <t>Baker Philip K</t>
  </si>
  <si>
    <t>Dovenbarger Dale &amp; Karen  JLRS</t>
  </si>
  <si>
    <t>037-00000227-00</t>
  </si>
  <si>
    <t>037-00000226-00</t>
  </si>
  <si>
    <t>Wilson Thomas J &amp; Tawnya L</t>
  </si>
  <si>
    <t>043-00000930-01</t>
  </si>
  <si>
    <t>Autumn Greens LLC</t>
  </si>
  <si>
    <t>1433 Walnut Street LLC</t>
  </si>
  <si>
    <t>033-00000343-01</t>
  </si>
  <si>
    <t>Dundee Woodlands, LTD</t>
  </si>
  <si>
    <t xml:space="preserve">Troyer Aden A &amp; Mary Ann </t>
  </si>
  <si>
    <t>Devlin Stephen James &amp; Janet Louise  TTEES</t>
  </si>
  <si>
    <t>Myers Kyle D &amp; April Ann   JLRS</t>
  </si>
  <si>
    <t>017-00000427-19</t>
  </si>
  <si>
    <t>Green Rebecca</t>
  </si>
  <si>
    <t>Eberhard Angela M</t>
  </si>
  <si>
    <t>013-00001878-00</t>
  </si>
  <si>
    <t>Williams Fred A &amp; TTEE</t>
  </si>
  <si>
    <t>Schott John P &amp; Kelsey C</t>
  </si>
  <si>
    <t>013-00001879-00</t>
  </si>
  <si>
    <t>E233</t>
  </si>
  <si>
    <t>017-00000056-00</t>
  </si>
  <si>
    <t>TJK Weaver Farms LLC</t>
  </si>
  <si>
    <t>Gephart Kyle &amp; Shelby L</t>
  </si>
  <si>
    <t>E234</t>
  </si>
  <si>
    <t>043-00005631-00</t>
  </si>
  <si>
    <t>75 x 170</t>
  </si>
  <si>
    <t>Cramer June D</t>
  </si>
  <si>
    <t>Cramer Ronald &amp; David A</t>
  </si>
  <si>
    <t>E235</t>
  </si>
  <si>
    <t>044-00000782-11</t>
  </si>
  <si>
    <t>Owen Robert A</t>
  </si>
  <si>
    <t>Owen Robert A &amp; Terri L   JLRS</t>
  </si>
  <si>
    <t>020-16115015-00</t>
  </si>
  <si>
    <t>100 x 150</t>
  </si>
  <si>
    <t>Vitantonio Terrance A</t>
  </si>
  <si>
    <t>Dickerson, Victor W SR &amp; Victor W JR &amp; Kayci L</t>
  </si>
  <si>
    <t>E237</t>
  </si>
  <si>
    <t>E238</t>
  </si>
  <si>
    <t>003-00000886-01</t>
  </si>
  <si>
    <t>003-00000886-04</t>
  </si>
  <si>
    <t>Fahey James J &amp; Michelle L</t>
  </si>
  <si>
    <t>Fahey James J</t>
  </si>
  <si>
    <t>E236</t>
  </si>
  <si>
    <t>E239</t>
  </si>
  <si>
    <t>035-00000540-00</t>
  </si>
  <si>
    <t>Fleming Barbara TTEES</t>
  </si>
  <si>
    <t>Cutshall Robert R Jr</t>
  </si>
  <si>
    <t>Bickel Marilyn Bickel</t>
  </si>
  <si>
    <t>Barrick Jeffrey C</t>
  </si>
  <si>
    <t>66 X 132</t>
  </si>
  <si>
    <t>Sec Housing &amp; Development</t>
  </si>
  <si>
    <t>Lewis Timothy W &amp; Janice</t>
  </si>
  <si>
    <t>027-00000363-00</t>
  </si>
  <si>
    <t>027-00000360-00</t>
  </si>
  <si>
    <t>027-00000351-00</t>
  </si>
  <si>
    <t>027-00000359-00</t>
  </si>
  <si>
    <t>027-00000356-00</t>
  </si>
  <si>
    <t>66 x 44</t>
  </si>
  <si>
    <t>027-00000358-00</t>
  </si>
  <si>
    <t>41 x 88</t>
  </si>
  <si>
    <t>E241</t>
  </si>
  <si>
    <t>020-00000773-00</t>
  </si>
  <si>
    <t>020-00000420-00</t>
  </si>
  <si>
    <t>Dillon Raymond &amp; Kimberly K</t>
  </si>
  <si>
    <t>Hunter Michael S</t>
  </si>
  <si>
    <t>023-00000010-00</t>
  </si>
  <si>
    <t>Hershberger Levi e &amp; Katie</t>
  </si>
  <si>
    <t>Troyer Abe H &amp; Rosie</t>
  </si>
  <si>
    <t>E242</t>
  </si>
  <si>
    <t>005-00000269-00</t>
  </si>
  <si>
    <t>100 x 104</t>
  </si>
  <si>
    <t>Chaney Omar K</t>
  </si>
  <si>
    <t>Bevins Karen et al</t>
  </si>
  <si>
    <t>005-00000268-00</t>
  </si>
  <si>
    <t>005-00000267-00</t>
  </si>
  <si>
    <t>40 x 73</t>
  </si>
  <si>
    <t>005-03600007-01</t>
  </si>
  <si>
    <t>004-00000338-01</t>
  </si>
  <si>
    <t>Adams Michael</t>
  </si>
  <si>
    <t>E240</t>
  </si>
  <si>
    <t>031-00000122-01</t>
  </si>
  <si>
    <t>Ray Randy &amp;</t>
  </si>
  <si>
    <t xml:space="preserve">Dalzell Clarence </t>
  </si>
  <si>
    <t>E243</t>
  </si>
  <si>
    <t>043-00005468-00</t>
  </si>
  <si>
    <t>110.14 x 165.86</t>
  </si>
  <si>
    <t>Bice Diane</t>
  </si>
  <si>
    <t>Samsel Aaron R</t>
  </si>
  <si>
    <t>018-00000354-00</t>
  </si>
  <si>
    <t>Morgan Run Coal</t>
  </si>
  <si>
    <t>Waters Gregory &amp;</t>
  </si>
  <si>
    <t>E244</t>
  </si>
  <si>
    <t>018-00001441-00</t>
  </si>
  <si>
    <t>Stahl Harry H</t>
  </si>
  <si>
    <t>Olinger Florence - LE</t>
  </si>
  <si>
    <t>E245</t>
  </si>
  <si>
    <t>017-00000949-00</t>
  </si>
  <si>
    <t>Vickers Karen aka Bertschy</t>
  </si>
  <si>
    <t>Vicker Ricky Lee - LE</t>
  </si>
  <si>
    <t>E246</t>
  </si>
  <si>
    <t>021-00000025-00</t>
  </si>
  <si>
    <t>Maple Nathan E  (Estate)</t>
  </si>
  <si>
    <t>Maple William Isaac IV</t>
  </si>
  <si>
    <t>E247</t>
  </si>
  <si>
    <t>018-00000506-00</t>
  </si>
  <si>
    <t>Shurtz William F</t>
  </si>
  <si>
    <t>Brown Dianne S &amp; Shurtz</t>
  </si>
  <si>
    <t>E248</t>
  </si>
  <si>
    <t>Drennen Stacey &amp; Jeffrey TTEES</t>
  </si>
  <si>
    <t>E249</t>
  </si>
  <si>
    <t>043-00005693-00</t>
  </si>
  <si>
    <t>Williams Ronald L &amp; Mari Beth</t>
  </si>
  <si>
    <t>Williams Ronald L &amp; Mari Beth   JLRS</t>
  </si>
  <si>
    <t>JT Management Limited</t>
  </si>
  <si>
    <t>E250</t>
  </si>
  <si>
    <t>038-00000700-02</t>
  </si>
  <si>
    <t>Wright Kenneth</t>
  </si>
  <si>
    <t>Wright Cheryl</t>
  </si>
  <si>
    <t>033-00000282-04</t>
  </si>
  <si>
    <t>Forest of Arden LTD</t>
  </si>
  <si>
    <t>Beachy Benjamin L</t>
  </si>
  <si>
    <t>014-00000431-01</t>
  </si>
  <si>
    <t xml:space="preserve">Varga Gregory C &amp; Susan </t>
  </si>
  <si>
    <t>KSK Farms LLC</t>
  </si>
  <si>
    <t>1080/1140/1180</t>
  </si>
  <si>
    <t>027-00000300-00</t>
  </si>
  <si>
    <t>027-00000208-00</t>
  </si>
  <si>
    <t>033-00000325-00</t>
  </si>
  <si>
    <t>033-00000392-01</t>
  </si>
  <si>
    <t>E251</t>
  </si>
  <si>
    <t>014-00000431-00</t>
  </si>
  <si>
    <t>Varga christopher C</t>
  </si>
  <si>
    <t>E252</t>
  </si>
  <si>
    <t>043-00005405-00</t>
  </si>
  <si>
    <t>Clark Pamela S</t>
  </si>
  <si>
    <t>Clark Melissa N &amp; Brandon</t>
  </si>
  <si>
    <t>017-00000142-00</t>
  </si>
  <si>
    <t>Yandam Gabriel John</t>
  </si>
  <si>
    <t>Endlsey Larry A</t>
  </si>
  <si>
    <t>Torgler Geneva R &amp; Shafer</t>
  </si>
  <si>
    <t>Shafer W Jean</t>
  </si>
  <si>
    <t>Shafer Laurence G TTEE</t>
  </si>
  <si>
    <t>E253</t>
  </si>
  <si>
    <t>021-02240039-01</t>
  </si>
  <si>
    <t>Ohio Franklin Realty LLC</t>
  </si>
  <si>
    <t>Muskingum Watershed Conservancy District</t>
  </si>
  <si>
    <t>004-00000710-02</t>
  </si>
  <si>
    <t>R Miller Land Development</t>
  </si>
  <si>
    <t>Stutzman Ivan DBA Riverview acres</t>
  </si>
  <si>
    <t>004-00000709-00</t>
  </si>
  <si>
    <t>010-00000256-00</t>
  </si>
  <si>
    <t>Porter Danny R</t>
  </si>
  <si>
    <t>Pritchard Maureen</t>
  </si>
  <si>
    <t>02900000802-00</t>
  </si>
  <si>
    <t>US Bank National Assoc</t>
  </si>
  <si>
    <t>Bell Ruby S</t>
  </si>
  <si>
    <t>029-00000803-00</t>
  </si>
  <si>
    <t>82.5 x 62.7</t>
  </si>
  <si>
    <t>029-00000804-00</t>
  </si>
  <si>
    <t>79.3 x 62.7</t>
  </si>
  <si>
    <t>E254</t>
  </si>
  <si>
    <t>042-00000418-02</t>
  </si>
  <si>
    <t>Shetler John D &amp; Karen TTEE</t>
  </si>
  <si>
    <t>Mullet Brendon &amp; Sheila</t>
  </si>
  <si>
    <t>042-00000978-00</t>
  </si>
  <si>
    <t>042-00000127-02</t>
  </si>
  <si>
    <t>Lapp Donald F &amp; Cynthia K</t>
  </si>
  <si>
    <t>52527 Township Rd 178 LLC</t>
  </si>
  <si>
    <t>E255</t>
  </si>
  <si>
    <t>003-00000553-02</t>
  </si>
  <si>
    <t>Martin Tod A &amp; Chelsie K</t>
  </si>
  <si>
    <t>Stevens Bruce C II &amp; Lindsay D   JLRS</t>
  </si>
  <si>
    <t>021-00000337-00</t>
  </si>
  <si>
    <t>Witter Dianna</t>
  </si>
  <si>
    <t>Norton-Smith Thomas &amp; Linda  JLRS</t>
  </si>
  <si>
    <t>E256</t>
  </si>
  <si>
    <t>005-00000407-00</t>
  </si>
  <si>
    <t xml:space="preserve">Burris Earl Paul </t>
  </si>
  <si>
    <t>Burris Earl Paul &amp; Kathleen J    JLRS</t>
  </si>
  <si>
    <t>024-00000001-02</t>
  </si>
  <si>
    <t xml:space="preserve">Yoder Norman J &amp; Mary H </t>
  </si>
  <si>
    <t>Yoder Andrew J &amp; Mary B</t>
  </si>
  <si>
    <t>E257</t>
  </si>
  <si>
    <t>023-00000002-02</t>
  </si>
  <si>
    <t>Yoder Andrew J</t>
  </si>
  <si>
    <t>Yoder Andrew J &amp; Mary B    JLRS</t>
  </si>
  <si>
    <t>01700000050-00</t>
  </si>
  <si>
    <t>Smith Rental Properties LLC</t>
  </si>
  <si>
    <t>Smith Gary W &amp; Erin R    JLRS</t>
  </si>
  <si>
    <t>E258</t>
  </si>
  <si>
    <t>043-15128022-03</t>
  </si>
  <si>
    <t>Olinger Doris &amp; Clifford LE</t>
  </si>
  <si>
    <t>Olinger Trust</t>
  </si>
  <si>
    <t>E259</t>
  </si>
  <si>
    <t>McCue Cathy J et al</t>
  </si>
  <si>
    <t>Commarata Michael J &amp; Michelle</t>
  </si>
  <si>
    <t>Olinger Living Trust</t>
  </si>
  <si>
    <t>003-00000055-04</t>
  </si>
  <si>
    <t>Bradford Thomas Scott &amp; Regina</t>
  </si>
  <si>
    <t>R Miller Land Development LTD</t>
  </si>
  <si>
    <t>043-00005342-00</t>
  </si>
  <si>
    <t>115 x 97.22</t>
  </si>
  <si>
    <t>Cornell Carole T</t>
  </si>
  <si>
    <t>Czaika Marian J &amp; Wolf Lorena</t>
  </si>
  <si>
    <t>E260</t>
  </si>
  <si>
    <t>043-00004770-00</t>
  </si>
  <si>
    <t>100.97 x 279.89</t>
  </si>
  <si>
    <t>Haas John D &amp; Lois J</t>
  </si>
  <si>
    <t>Alverson Jane E</t>
  </si>
  <si>
    <t>043-00001112-00</t>
  </si>
  <si>
    <t>043-00003370-00</t>
  </si>
  <si>
    <t>25 x 149.83</t>
  </si>
  <si>
    <t>Fox Bryan A</t>
  </si>
  <si>
    <t>Cutshall Michael &amp; Lisa</t>
  </si>
  <si>
    <t>043-00000244-00</t>
  </si>
  <si>
    <t>83.26 x 175.51</t>
  </si>
  <si>
    <t>Sashby Kimberly Secrist &amp; Cary S</t>
  </si>
  <si>
    <t>Addy Stacie M</t>
  </si>
  <si>
    <t>e261</t>
  </si>
  <si>
    <t>029-00001323-01</t>
  </si>
  <si>
    <t>Milliken Lucille A</t>
  </si>
  <si>
    <t>Milliken Edward C</t>
  </si>
  <si>
    <t>020-00000541-00</t>
  </si>
  <si>
    <t xml:space="preserve">Shivers Diana L </t>
  </si>
  <si>
    <t>Patterson Jack &amp; Dilly Nancy</t>
  </si>
  <si>
    <t>E262</t>
  </si>
  <si>
    <t>004-00000319-00</t>
  </si>
  <si>
    <t>RHDK Investments LLC</t>
  </si>
  <si>
    <t>Shady Grove Camapground LLC</t>
  </si>
  <si>
    <t>E263</t>
  </si>
  <si>
    <t>013-00000427-13</t>
  </si>
  <si>
    <t>Hoop Charles</t>
  </si>
  <si>
    <t>Hoop Leona J</t>
  </si>
  <si>
    <t>013-000001555-00</t>
  </si>
  <si>
    <t>013-000001873-00</t>
  </si>
  <si>
    <t>E264</t>
  </si>
  <si>
    <t>003-000000386-00</t>
  </si>
  <si>
    <t>Flowers Ruth Ann</t>
  </si>
  <si>
    <t>003-0000408-00</t>
  </si>
  <si>
    <t>013-00000413-00</t>
  </si>
  <si>
    <t>Tack Alan G III</t>
  </si>
  <si>
    <t>Jenkins Christopher F</t>
  </si>
  <si>
    <t>005-00000085-00</t>
  </si>
  <si>
    <t>W. H. Gamertsfelder &amp; Sons</t>
  </si>
  <si>
    <t>Keim Jacob J Jr</t>
  </si>
  <si>
    <t>005-00000085-02</t>
  </si>
  <si>
    <t>Troyer Leroy &amp; Larry</t>
  </si>
  <si>
    <t>005-00000084-02</t>
  </si>
  <si>
    <t>Lapp David A &amp; Alana R</t>
  </si>
  <si>
    <t>005-00000084-00</t>
  </si>
  <si>
    <t xml:space="preserve">Reed Matthew &amp; Roxanne </t>
  </si>
  <si>
    <t>005-00000085-01</t>
  </si>
  <si>
    <t>Yoder Jacob A</t>
  </si>
  <si>
    <t>013-00000657-00</t>
  </si>
  <si>
    <t>Ogle Zachariah Timothy</t>
  </si>
  <si>
    <t>Ianniello Hannah &amp; Miranda Peter</t>
  </si>
  <si>
    <t>E265</t>
  </si>
  <si>
    <t>017-00001156-00</t>
  </si>
  <si>
    <t>Hunter Scott Love</t>
  </si>
  <si>
    <t>Hunter Katy Ann TTEE</t>
  </si>
  <si>
    <t>E266</t>
  </si>
  <si>
    <t>042-00000661-00</t>
  </si>
  <si>
    <t>Hunter Scott &amp; Katherine</t>
  </si>
  <si>
    <t>1220/1090</t>
  </si>
  <si>
    <t>017-00000234-03</t>
  </si>
  <si>
    <t>017-00000234-02</t>
  </si>
  <si>
    <t>042-00000108-02</t>
  </si>
  <si>
    <t xml:space="preserve">same </t>
  </si>
  <si>
    <t>043-00004599-00</t>
  </si>
  <si>
    <t>5.2 X 117.5</t>
  </si>
  <si>
    <t>Workman Frances Estate of</t>
  </si>
  <si>
    <t>T &amp; B Rentals LLC</t>
  </si>
  <si>
    <t>043-00004598-00</t>
  </si>
  <si>
    <t>45 x 117.5</t>
  </si>
  <si>
    <t>043-0000833-00</t>
  </si>
  <si>
    <t>48 x 150</t>
  </si>
  <si>
    <t>Walling Cynthia E</t>
  </si>
  <si>
    <t>043-00000834-00</t>
  </si>
  <si>
    <t>043-00003353-00</t>
  </si>
  <si>
    <t>043-00004257-00</t>
  </si>
  <si>
    <t>043-00000469-00</t>
  </si>
  <si>
    <t>45 x 100</t>
  </si>
  <si>
    <t>47 x 100</t>
  </si>
  <si>
    <t>Wilcox John D</t>
  </si>
  <si>
    <t>Bachman Richard E</t>
  </si>
  <si>
    <t>Stahl Harry H (Estate)</t>
  </si>
  <si>
    <t>Wolfe Daniel R</t>
  </si>
  <si>
    <t>015-00000044-00</t>
  </si>
  <si>
    <t>IN Lot 13</t>
  </si>
  <si>
    <t>Ott Collette Julianna &amp; Mark Eugene</t>
  </si>
  <si>
    <t>E267</t>
  </si>
  <si>
    <t>043-00001791-00</t>
  </si>
  <si>
    <t>42 x 120</t>
  </si>
  <si>
    <t>Kohman Jerrold D SR</t>
  </si>
  <si>
    <t>Kohman Jerrold D Jr &amp; Michelle</t>
  </si>
  <si>
    <t>E268</t>
  </si>
  <si>
    <t>040-00000265-00</t>
  </si>
  <si>
    <t>Bratton Paul Douglas &amp; David Wayne</t>
  </si>
  <si>
    <t>Bratton Charles D- remove LE</t>
  </si>
  <si>
    <t>E269</t>
  </si>
  <si>
    <t>038-00000604-00</t>
  </si>
  <si>
    <t>Balo Donald L SR</t>
  </si>
  <si>
    <t>Balo Terry L, TTEE</t>
  </si>
  <si>
    <t>E270</t>
  </si>
  <si>
    <t>E271</t>
  </si>
  <si>
    <t>029-00000045-00</t>
  </si>
  <si>
    <t>Duffy Jonni C</t>
  </si>
  <si>
    <t>Lorenz Richard K &amp; Jonni C   JLRS</t>
  </si>
  <si>
    <t>020-00000902-00</t>
  </si>
  <si>
    <t>020-00000901-00</t>
  </si>
  <si>
    <t>Lorenz Richard K   TOD</t>
  </si>
  <si>
    <t>013-00000184-00</t>
  </si>
  <si>
    <t>King Richard C &amp; Lauretta E</t>
  </si>
  <si>
    <t>West Richard Arthur JR &amp; Ashley C</t>
  </si>
  <si>
    <t>104. x 108</t>
  </si>
  <si>
    <t>Mowery Renton L &amp; Elisha S (Keightley)</t>
  </si>
  <si>
    <t>Lorhrman Robert D JR</t>
  </si>
  <si>
    <t>E272</t>
  </si>
  <si>
    <t>020-00000897-00</t>
  </si>
  <si>
    <t>043-00005029-00</t>
  </si>
  <si>
    <t>McAllister Robert F &amp; Hilda M</t>
  </si>
  <si>
    <t>McAllister Robert F</t>
  </si>
  <si>
    <t>E273</t>
  </si>
  <si>
    <t>043-00001872-00</t>
  </si>
  <si>
    <t>Tatro Stanley L (Estate)</t>
  </si>
  <si>
    <t>Tatro Jeannie B</t>
  </si>
  <si>
    <t>E274</t>
  </si>
  <si>
    <t>Secretary of Veteran Affairs</t>
  </si>
  <si>
    <t>Hickman Ronald &amp; Jane</t>
  </si>
  <si>
    <t>029-00000497-00</t>
  </si>
  <si>
    <t>Colvin Lori A &amp; Loomis David F</t>
  </si>
  <si>
    <t>043-00000951-00</t>
  </si>
  <si>
    <t>50 x 60</t>
  </si>
  <si>
    <t>Cox Ovada</t>
  </si>
  <si>
    <t>Strupe Sarah M &amp; Schuler Pollyann</t>
  </si>
  <si>
    <t>043-00000952-00</t>
  </si>
  <si>
    <t>043-00000953-00</t>
  </si>
  <si>
    <t>E275</t>
  </si>
  <si>
    <t>033-00000288-00</t>
  </si>
  <si>
    <t>Kanuckel Lonnie L &amp; Deborah</t>
  </si>
  <si>
    <t>043-00000117-00</t>
  </si>
  <si>
    <t>Franklin Lemmie &amp; Richard L</t>
  </si>
  <si>
    <t>043-00004174-00</t>
  </si>
  <si>
    <t>52 X 61.1</t>
  </si>
  <si>
    <t>Stoffer James R &amp; Christinia</t>
  </si>
  <si>
    <t>Libby Kyle &amp; Mallory</t>
  </si>
  <si>
    <t>E276</t>
  </si>
  <si>
    <t>032-00000049-00</t>
  </si>
  <si>
    <t>003-00000087-02</t>
  </si>
  <si>
    <t>Barrick Carl Michael &amp; Martha Sue</t>
  </si>
  <si>
    <t>Barrick Carl M &amp; Martha A  TTEES</t>
  </si>
  <si>
    <t>031-00000184-07</t>
  </si>
  <si>
    <t>Beam Donald D</t>
  </si>
  <si>
    <t>Kuhns Leroy D &amp; Laura R</t>
  </si>
  <si>
    <t>E277</t>
  </si>
  <si>
    <t>006-00000256-00</t>
  </si>
  <si>
    <t>60 x 120</t>
  </si>
  <si>
    <t xml:space="preserve">Jones Arthur E </t>
  </si>
  <si>
    <t>Jones Arthus E Jr</t>
  </si>
  <si>
    <t>006-00000257-00</t>
  </si>
  <si>
    <t>031-00000184-09</t>
  </si>
  <si>
    <t>Raber Andrew H &amp; Susan J</t>
  </si>
  <si>
    <t>Raber Henry A &amp; Mattie A</t>
  </si>
  <si>
    <t>003-00000636-01</t>
  </si>
  <si>
    <t>Cunningham Todd E</t>
  </si>
  <si>
    <t>003-00000051-00</t>
  </si>
  <si>
    <t>Cunningham Brad E</t>
  </si>
  <si>
    <t>044-00000009-00</t>
  </si>
  <si>
    <t>Cusin Judith A &amp; Lisa</t>
  </si>
  <si>
    <t>043-00000390-00</t>
  </si>
  <si>
    <t>043-00000392-00</t>
  </si>
  <si>
    <t>In Lot 154</t>
  </si>
  <si>
    <t>In Lot 153</t>
  </si>
  <si>
    <t>Coshocton Lodge No 935 Loyal Order of Moose</t>
  </si>
  <si>
    <t>010-00000843-00</t>
  </si>
  <si>
    <t>Booth Bo Leon Booth &amp;</t>
  </si>
  <si>
    <t>Conkle tyler A &amp; Lindsey</t>
  </si>
  <si>
    <t>010-00000744-01</t>
  </si>
  <si>
    <t>010-00000319-00</t>
  </si>
  <si>
    <t>026-00000233-00</t>
  </si>
  <si>
    <t>Troyer Aaron &amp; Elsie</t>
  </si>
  <si>
    <t>Rosenberger Matthew E</t>
  </si>
  <si>
    <t>024-00000016-00</t>
  </si>
  <si>
    <t>Raber Fannie E</t>
  </si>
  <si>
    <t>E278</t>
  </si>
  <si>
    <t>Stafford Trevor &amp; Jennifer</t>
  </si>
  <si>
    <t>043-00004468-00</t>
  </si>
  <si>
    <t>Ferrell Della Estate of</t>
  </si>
  <si>
    <t>Casner Carol J</t>
  </si>
  <si>
    <t>043-00004467-00</t>
  </si>
  <si>
    <t>E279</t>
  </si>
  <si>
    <t>E280</t>
  </si>
  <si>
    <t>03000000269-00</t>
  </si>
  <si>
    <t>Casteel Richard E</t>
  </si>
  <si>
    <t>Casteel Dorothy C</t>
  </si>
  <si>
    <t>030-00000019-00</t>
  </si>
  <si>
    <t>030-00000268-00</t>
  </si>
  <si>
    <t>02900000504-00</t>
  </si>
  <si>
    <t>Affolter Sara Jean</t>
  </si>
  <si>
    <t>Vickrey Deana K</t>
  </si>
  <si>
    <t>043-00001533-00</t>
  </si>
  <si>
    <t>40 x 143</t>
  </si>
  <si>
    <t>McVay Jarrod J</t>
  </si>
  <si>
    <t>Hostetler Nancy E</t>
  </si>
  <si>
    <t>043-00006479-00</t>
  </si>
  <si>
    <t>56.32 x 80</t>
  </si>
  <si>
    <t>Bookless Kurt J &amp; Sheila F</t>
  </si>
  <si>
    <t>Tourette Amber R</t>
  </si>
  <si>
    <t>043-00000477-10</t>
  </si>
  <si>
    <t>043-00000477-09</t>
  </si>
  <si>
    <t>Pehowic Elizabeth B</t>
  </si>
  <si>
    <t>Mounts Wesley Allen &amp; Seth Allen</t>
  </si>
  <si>
    <t>026-0000017-02</t>
  </si>
  <si>
    <t>Wells Bridget Mizer</t>
  </si>
  <si>
    <t>Snow James L</t>
  </si>
  <si>
    <t>Ziegler Shannon</t>
  </si>
  <si>
    <t>026-00000722-00</t>
  </si>
  <si>
    <t>Wilson Thomas H &amp; Regina</t>
  </si>
  <si>
    <t>Neudorf Acres LLC</t>
  </si>
  <si>
    <t>027-00000372-00</t>
  </si>
  <si>
    <t>Tarrh M Scott &amp; Linda</t>
  </si>
  <si>
    <t>Kinser III Thomas J &amp; Crystal</t>
  </si>
  <si>
    <t>023-00000173-00</t>
  </si>
  <si>
    <t>Patterson Virginia</t>
  </si>
  <si>
    <t>Patterson John &amp; Gayheart Ramona</t>
  </si>
  <si>
    <t>043-00003538-00</t>
  </si>
  <si>
    <t>52 x 75</t>
  </si>
  <si>
    <t>Saxton rick</t>
  </si>
  <si>
    <t>Snow Shana M</t>
  </si>
  <si>
    <t>004-00000390-00</t>
  </si>
  <si>
    <t>McFadden Delvin A &amp; Sheila K</t>
  </si>
  <si>
    <t>McCament Rick L &amp; Brenda K</t>
  </si>
  <si>
    <t>E281</t>
  </si>
  <si>
    <t>50 x 188.43</t>
  </si>
  <si>
    <t>JP Morgan Chase Bank</t>
  </si>
  <si>
    <t>Georgia's First Step Transitional Academy</t>
  </si>
  <si>
    <t>044-00000109-00</t>
  </si>
  <si>
    <t>Hoffman Larry &amp; virginia</t>
  </si>
  <si>
    <t>Wilson Dennis L II</t>
  </si>
  <si>
    <t xml:space="preserve"> </t>
  </si>
  <si>
    <t>043-00001437-00</t>
  </si>
  <si>
    <t>65 x 200</t>
  </si>
  <si>
    <t>Lenzo Charles M &amp; Gale A</t>
  </si>
  <si>
    <t>Welsh Bryan &amp; Kelly</t>
  </si>
  <si>
    <t>E282</t>
  </si>
  <si>
    <t>014-00000050-00</t>
  </si>
  <si>
    <t>Buxton Irene TTEE</t>
  </si>
  <si>
    <t>Turkey Bend Farms LLC</t>
  </si>
  <si>
    <t>014-00000639-00</t>
  </si>
  <si>
    <t>014-00000649-00</t>
  </si>
  <si>
    <t>014-00000639-02</t>
  </si>
  <si>
    <t>014-00000639-03</t>
  </si>
  <si>
    <t>014-00000639-06</t>
  </si>
  <si>
    <t>014-00000639-04</t>
  </si>
  <si>
    <t>014-00001068-00</t>
  </si>
  <si>
    <t>E283</t>
  </si>
  <si>
    <t>014-00000311-01</t>
  </si>
  <si>
    <t>Buxton Robert M &amp; Jesse</t>
  </si>
  <si>
    <t>Buxton Jesse &amp; Meghan Tecklemberg</t>
  </si>
  <si>
    <t>E284</t>
  </si>
  <si>
    <t>014-00000639-05</t>
  </si>
  <si>
    <t>014-00000311-00</t>
  </si>
  <si>
    <t>014-00000150-01</t>
  </si>
  <si>
    <t>E285</t>
  </si>
  <si>
    <t>043-00003845-00</t>
  </si>
  <si>
    <t>50 x 90</t>
  </si>
  <si>
    <t>Mallough Charlene M TTEE</t>
  </si>
  <si>
    <t>Mallough Charlene TTEE</t>
  </si>
  <si>
    <t>013-00001112-00</t>
  </si>
  <si>
    <t>013-00001707-00</t>
  </si>
  <si>
    <t>87.10 x 104.34</t>
  </si>
  <si>
    <t>152.69 x 116</t>
  </si>
  <si>
    <t>JP Morgan Chase Bank, NA successor by merger to Bank One NA</t>
  </si>
  <si>
    <t>E286</t>
  </si>
  <si>
    <t>Norman Suzanne M</t>
  </si>
  <si>
    <t>013-00001871-03</t>
  </si>
  <si>
    <t>013-00001871-02</t>
  </si>
  <si>
    <t>King Thomas C &amp; Shirley A</t>
  </si>
  <si>
    <t>King-Prouty Terri</t>
  </si>
  <si>
    <t>E287</t>
  </si>
  <si>
    <t>King Shirley A &amp; King-Prouty Terri</t>
  </si>
  <si>
    <t>King Shirley A</t>
  </si>
  <si>
    <t>E288</t>
  </si>
  <si>
    <t>002-00000025-20</t>
  </si>
  <si>
    <t>mineral</t>
  </si>
  <si>
    <t>Furey Carlos K</t>
  </si>
  <si>
    <t>Edwards Matthew D &amp; Diedra M</t>
  </si>
  <si>
    <t>044-00000015-00</t>
  </si>
  <si>
    <t>Paradigm Energy LLC</t>
  </si>
  <si>
    <t>Neace Sara R (Estate)</t>
  </si>
  <si>
    <t>E289</t>
  </si>
  <si>
    <t>009-00000232-01</t>
  </si>
  <si>
    <t>Ianniello Brenda K</t>
  </si>
  <si>
    <t>Ianniello Brenda K TTEE</t>
  </si>
  <si>
    <t>009-00000217-00</t>
  </si>
  <si>
    <t>008-00000306-01</t>
  </si>
  <si>
    <t>Hershberger Valentine</t>
  </si>
  <si>
    <t>008-00000306-02</t>
  </si>
  <si>
    <t>E290</t>
  </si>
  <si>
    <t xml:space="preserve">Cullison David </t>
  </si>
  <si>
    <t>E291</t>
  </si>
  <si>
    <t>021-00000680-00</t>
  </si>
  <si>
    <t>Horn Harrison</t>
  </si>
  <si>
    <t>Horn Bonnie</t>
  </si>
  <si>
    <t>017-00000415-01</t>
  </si>
  <si>
    <t>Marhofer Kenneth E</t>
  </si>
  <si>
    <t>E292</t>
  </si>
  <si>
    <t>043-00000016-00</t>
  </si>
  <si>
    <t>50.5 x 60</t>
  </si>
  <si>
    <t>Prindle Mitch</t>
  </si>
  <si>
    <t>Prindle Sara Ann</t>
  </si>
  <si>
    <t>043-00002169-00</t>
  </si>
  <si>
    <t>Bayview Loan Servicing</t>
  </si>
  <si>
    <t>Maloy Jesse &amp; Shawna</t>
  </si>
  <si>
    <t>043-00005584-00</t>
  </si>
  <si>
    <t>104.46 x 127.2</t>
  </si>
  <si>
    <t>Garrett Robert L &amp; Lisa M</t>
  </si>
  <si>
    <t>Boyer Hazel</t>
  </si>
  <si>
    <t>021-00000084-01</t>
  </si>
  <si>
    <t>Duling Daniel W &amp; bonnie W</t>
  </si>
  <si>
    <t>Lahna Joseph E &amp; Ruth Ann</t>
  </si>
  <si>
    <t>E293</t>
  </si>
  <si>
    <t>008-00000236-00</t>
  </si>
  <si>
    <t>Stutzman Eli Et al</t>
  </si>
  <si>
    <t>Stutzman Daniel &amp; Cindy</t>
  </si>
  <si>
    <t>043-00005748-00</t>
  </si>
  <si>
    <t>Lahna Linda Lee</t>
  </si>
  <si>
    <t>Turner Michelle M &amp; Ganz Stacey</t>
  </si>
  <si>
    <t>E294</t>
  </si>
  <si>
    <t>018-00000412-02</t>
  </si>
  <si>
    <t>018-00000412-04</t>
  </si>
  <si>
    <t>Prince Michael L</t>
  </si>
  <si>
    <t>Prince Michael L &amp; Beth Ann  JLRS</t>
  </si>
  <si>
    <t>043-00000386-00</t>
  </si>
  <si>
    <t>37 x 150</t>
  </si>
  <si>
    <t>Gray Robert G III &amp; Jessica R</t>
  </si>
  <si>
    <t>Lyons James D &amp; Michele L</t>
  </si>
  <si>
    <t>027-00000460-00</t>
  </si>
  <si>
    <t>Whitewoman Estates, LTD</t>
  </si>
  <si>
    <t>Stringfellow Gary E</t>
  </si>
  <si>
    <t>026-00000437-01</t>
  </si>
  <si>
    <t xml:space="preserve">Calire Charles R &amp; Voncile  </t>
  </si>
  <si>
    <t>Reinford Adam M &amp; Janelle    JLRS</t>
  </si>
  <si>
    <t>E295</t>
  </si>
  <si>
    <t>003-00000412-00</t>
  </si>
  <si>
    <t>003-00000413-00</t>
  </si>
  <si>
    <t>003-00000414-00</t>
  </si>
  <si>
    <t>60 x 80</t>
  </si>
  <si>
    <t>30 x 180</t>
  </si>
  <si>
    <t>15 x 41</t>
  </si>
  <si>
    <t>Veatch Annabelle</t>
  </si>
  <si>
    <t>Moran Gerald D</t>
  </si>
  <si>
    <t>043-00005037-01</t>
  </si>
  <si>
    <t>Guthrie Gregory P &amp; Carla L</t>
  </si>
  <si>
    <t>Knicely Kurt w Jennifer A</t>
  </si>
  <si>
    <t>043-00000712-00</t>
  </si>
  <si>
    <t>Schmitt Nicolas &amp; Marcia L</t>
  </si>
  <si>
    <t>Sims John C &amp; Barbara</t>
  </si>
  <si>
    <t>E296</t>
  </si>
  <si>
    <t>041-00000102-05</t>
  </si>
  <si>
    <t>Cockerill Gary L &amp; Mary L</t>
  </si>
  <si>
    <t>Cockerill Matt</t>
  </si>
  <si>
    <t>E297</t>
  </si>
  <si>
    <t>043-00005412-00</t>
  </si>
  <si>
    <t>Bryan John d &amp; Violet R</t>
  </si>
  <si>
    <t>Bryan John D &amp; Jonathan L</t>
  </si>
  <si>
    <t>006-00000165-00</t>
  </si>
  <si>
    <t>Schonauer alan D &amp; Melissa</t>
  </si>
  <si>
    <t>Lint Russell K &amp; Tabatha A</t>
  </si>
  <si>
    <t>033-00000251-00</t>
  </si>
  <si>
    <t>Richmond Barbara Estate of</t>
  </si>
  <si>
    <t>Richmond Stephen M</t>
  </si>
  <si>
    <t>E298</t>
  </si>
  <si>
    <t>McDonald Shaila Estate of</t>
  </si>
  <si>
    <t>McDonald Charles N</t>
  </si>
  <si>
    <t>Mcdonald Charles N</t>
  </si>
  <si>
    <t>Loomis Gary W &amp; Sheila E</t>
  </si>
  <si>
    <t>043-00005740-14</t>
  </si>
  <si>
    <t>Carroll Mary L</t>
  </si>
  <si>
    <t>043-00003232-00</t>
  </si>
  <si>
    <t>Clark Linda et al</t>
  </si>
  <si>
    <t>Matthews Dave A</t>
  </si>
  <si>
    <t>E299</t>
  </si>
  <si>
    <t>014-00000214-00</t>
  </si>
  <si>
    <t>Ditto Sandra Estate of</t>
  </si>
  <si>
    <t>Ditto Ronald E</t>
  </si>
  <si>
    <t>E300</t>
  </si>
  <si>
    <t>003-00000146-00</t>
  </si>
  <si>
    <t>Groves J. Richard LE</t>
  </si>
  <si>
    <t xml:space="preserve">Groves Patty </t>
  </si>
  <si>
    <t>004-00000429-02</t>
  </si>
  <si>
    <t>Crawford Cindy Jo &amp; Nancy</t>
  </si>
  <si>
    <t>Hook Elizabeth &amp; Farmer Russell</t>
  </si>
  <si>
    <t>018-00000389-05</t>
  </si>
  <si>
    <t>Casey Rodney Estate of</t>
  </si>
  <si>
    <t>Troyer Jamie &amp; Priscilla</t>
  </si>
  <si>
    <t>E301</t>
  </si>
  <si>
    <t>029-00000041-00</t>
  </si>
  <si>
    <t>McNamara Lawrence E &amp; Alyce M</t>
  </si>
  <si>
    <t>E302</t>
  </si>
  <si>
    <t>043-00004841-00</t>
  </si>
  <si>
    <t>Drennen Jeffery L &amp; Stacey</t>
  </si>
  <si>
    <t>Drennen Jeffery L &amp; et al TTEES</t>
  </si>
  <si>
    <t>043-00005869-00</t>
  </si>
  <si>
    <t>Babcok Martha</t>
  </si>
  <si>
    <t xml:space="preserve">Beachy David </t>
  </si>
  <si>
    <t>043-00005856-00</t>
  </si>
  <si>
    <t>E303</t>
  </si>
  <si>
    <t>043-00006386-00</t>
  </si>
  <si>
    <t>043-00006379-00</t>
  </si>
  <si>
    <t>Simpson Karen L aka Palmer Simpson Karen</t>
  </si>
  <si>
    <t>Simpson Karen L, TTEE</t>
  </si>
  <si>
    <t>E304</t>
  </si>
  <si>
    <t>042-00000137-01</t>
  </si>
  <si>
    <t xml:space="preserve">Hains Bertha </t>
  </si>
  <si>
    <t>Hains Michelle</t>
  </si>
  <si>
    <t>E305</t>
  </si>
  <si>
    <t>027-00000683-00</t>
  </si>
  <si>
    <t>Kuhn Pete &amp; Linda</t>
  </si>
  <si>
    <t>Kuhns Linda</t>
  </si>
  <si>
    <t>1140/1160</t>
  </si>
  <si>
    <t>031-00000273-00</t>
  </si>
  <si>
    <t>E306</t>
  </si>
  <si>
    <t>Kuhns Linda TTEE</t>
  </si>
  <si>
    <t>043-00002271-00</t>
  </si>
  <si>
    <t>16.25 x 151.20</t>
  </si>
  <si>
    <t>Hogar Community Reinvestment LLC</t>
  </si>
  <si>
    <t>Springboard Housing LVA1 LLC</t>
  </si>
  <si>
    <t>043-00002272-00</t>
  </si>
  <si>
    <t>038-00000500-00</t>
  </si>
  <si>
    <t>Fry Douglas J &amp; Andrea</t>
  </si>
  <si>
    <t>McNemar Greg</t>
  </si>
  <si>
    <t>0380000499-00</t>
  </si>
  <si>
    <t>E307</t>
  </si>
  <si>
    <t>018-00000389-06</t>
  </si>
  <si>
    <t>Lafayette Famrs LLC</t>
  </si>
  <si>
    <t>003-00000018-03</t>
  </si>
  <si>
    <t>Charingo David J</t>
  </si>
  <si>
    <t>Beranek Charles R</t>
  </si>
  <si>
    <t>004-00000276-00</t>
  </si>
  <si>
    <t>Whitis Lynette J et al</t>
  </si>
  <si>
    <t>Copenhaver Steven R,  TTEE</t>
  </si>
  <si>
    <t>033-00000081-00</t>
  </si>
  <si>
    <t>Kline Deborah Suc TTEE</t>
  </si>
  <si>
    <t>040-00000199-00</t>
  </si>
  <si>
    <t>Ward Joshua &amp; Kelly J</t>
  </si>
  <si>
    <t>Wentz Candice</t>
  </si>
  <si>
    <t>004-00000079-01</t>
  </si>
  <si>
    <t>Shepler Thomas W</t>
  </si>
  <si>
    <t>Steiner Matthew T</t>
  </si>
  <si>
    <t>042-00000143-00</t>
  </si>
  <si>
    <t>Darr Cathrine</t>
  </si>
  <si>
    <t>Stutzman Melvin Jr &amp; Ruth S</t>
  </si>
  <si>
    <t>043-00005740-05</t>
  </si>
  <si>
    <t>Halpin Bruce TTEE</t>
  </si>
  <si>
    <t>Harding Faye G &amp; Moyce Misty L   JLRS</t>
  </si>
  <si>
    <t>043-00002439-00</t>
  </si>
  <si>
    <t>Watts Jacqueline Renae</t>
  </si>
  <si>
    <t>LFP2  LLC</t>
  </si>
  <si>
    <t>E309</t>
  </si>
  <si>
    <t>004-00000504-00</t>
  </si>
  <si>
    <t>Cullison Jack S, Estate</t>
  </si>
  <si>
    <t>Cullison Margaret E Brenneman</t>
  </si>
  <si>
    <t>021-00000727-18</t>
  </si>
  <si>
    <t>Barnes Charles TTEE</t>
  </si>
  <si>
    <t>Sarver Thomas E Jr</t>
  </si>
  <si>
    <t>021-00000727-12</t>
  </si>
  <si>
    <t>E308</t>
  </si>
  <si>
    <t>026-00000474-00</t>
  </si>
  <si>
    <t>Williamson Wallace &amp; Jean</t>
  </si>
  <si>
    <t>Williamson Marilyn Rosalie</t>
  </si>
  <si>
    <t>004-00000174-00</t>
  </si>
  <si>
    <t>Hedrick Dale et al</t>
  </si>
  <si>
    <t>Muskingum Valley Rod &amp; Gun Club Ltd</t>
  </si>
  <si>
    <t>004-00000173-01</t>
  </si>
  <si>
    <t>004-00000172-02</t>
  </si>
  <si>
    <t>004-00000175-02</t>
  </si>
  <si>
    <t>043-00001122-00</t>
  </si>
  <si>
    <t>42 x 132</t>
  </si>
  <si>
    <t>Ganz Stacey L &amp; Moody Michelle M</t>
  </si>
  <si>
    <t>Noon Zachery W &amp; Patricia L   JLRS</t>
  </si>
  <si>
    <t>E310</t>
  </si>
  <si>
    <t>004-00000084-01</t>
  </si>
  <si>
    <t>McFarland Milton C    (LE</t>
  </si>
  <si>
    <t>McFarland Robert Eugene, Jillene Ranae, Charles L Austin, Nancy Maria &amp; (LE) McFarland Wanda F</t>
  </si>
  <si>
    <t>E311</t>
  </si>
  <si>
    <t>026-00000043-01</t>
  </si>
  <si>
    <t>Cox William TTEE</t>
  </si>
  <si>
    <t>Cox William E</t>
  </si>
  <si>
    <t>026-00000042-03</t>
  </si>
  <si>
    <t>026-00000042-00</t>
  </si>
  <si>
    <t>E312</t>
  </si>
  <si>
    <t>Cox William &amp; Crystal TTEE</t>
  </si>
  <si>
    <t>043-00004325-00</t>
  </si>
  <si>
    <t>043-00003239-00</t>
  </si>
  <si>
    <t>87 x 120</t>
  </si>
  <si>
    <t>35 x 120</t>
  </si>
  <si>
    <t>Mapel Gordon E &amp; Linda D</t>
  </si>
  <si>
    <t>E313</t>
  </si>
  <si>
    <t>020-00000596-00</t>
  </si>
  <si>
    <t>Wright Hilma J</t>
  </si>
  <si>
    <t>Wright Lori L</t>
  </si>
  <si>
    <t>Unger Patrick &amp; Brittany</t>
  </si>
  <si>
    <t>031-00000022-02</t>
  </si>
  <si>
    <t>Feist John L &amp; Stephany R</t>
  </si>
  <si>
    <t>Deutsche Bank National Trust Co as TTEE</t>
  </si>
  <si>
    <t>E314</t>
  </si>
  <si>
    <t>014-00000700-00</t>
  </si>
  <si>
    <t>027-00000126-02</t>
  </si>
  <si>
    <t>Kaufman Jay D &amp; Sue A</t>
  </si>
  <si>
    <t>Kaufman Jay D</t>
  </si>
  <si>
    <t>020-00000679-00</t>
  </si>
  <si>
    <t>Tedrick Mary Jo</t>
  </si>
  <si>
    <t>Green Garry A</t>
  </si>
  <si>
    <t>043-00002555-00</t>
  </si>
  <si>
    <t>33.3 x 188.5</t>
  </si>
  <si>
    <t>Emerson Larry G</t>
  </si>
  <si>
    <t>Ungurean Sandra Lynn</t>
  </si>
  <si>
    <t>E315</t>
  </si>
  <si>
    <t>027-00000227-03</t>
  </si>
  <si>
    <t>Ringwalt Larry &amp; Vickie</t>
  </si>
  <si>
    <t>Ringwalt Craig &amp; Rhonda</t>
  </si>
  <si>
    <t>E316</t>
  </si>
  <si>
    <t>008-00000516-00</t>
  </si>
  <si>
    <t>Troyer Vernon E</t>
  </si>
  <si>
    <t>Troyer Vernon &amp; Mary Esther</t>
  </si>
  <si>
    <t>033-00000059-01</t>
  </si>
  <si>
    <t>Troyer Marion D &amp; Marilyn A</t>
  </si>
  <si>
    <t>Miller Reuben E &amp; Amanda D   JLRS</t>
  </si>
  <si>
    <t>006-00000220-00</t>
  </si>
  <si>
    <t>Robb Suzie &amp; Wagers Steven</t>
  </si>
  <si>
    <t>Miller Sue Ann</t>
  </si>
  <si>
    <t>042-00000238-00</t>
  </si>
  <si>
    <t>Bonifield Mary K</t>
  </si>
  <si>
    <t>Bonifield Chad L &amp; Sherri L</t>
  </si>
  <si>
    <t>E318</t>
  </si>
  <si>
    <t>McFarland Wanda F  (LE)</t>
  </si>
  <si>
    <t>McFarland Charles L &amp; Nancy Maria &amp; Robert Eugene &amp; Jillene Ranae aka Jillene Renae</t>
  </si>
  <si>
    <t>041-00000441-12</t>
  </si>
  <si>
    <t>Murray Gerald</t>
  </si>
  <si>
    <t>Dickson Eric A &amp; Deborah L</t>
  </si>
  <si>
    <t>043-00005406-00</t>
  </si>
  <si>
    <t>043-00005407-00</t>
  </si>
  <si>
    <t>043-00005570-01</t>
  </si>
  <si>
    <t>In Lot 3430</t>
  </si>
  <si>
    <t>In Lot 3431</t>
  </si>
  <si>
    <t>In Lot 3539</t>
  </si>
  <si>
    <t>Jones Robert A SR  TTEE</t>
  </si>
  <si>
    <t>Garrett Dean Allen &amp; Tonya Dee</t>
  </si>
  <si>
    <t>E319</t>
  </si>
  <si>
    <t>029-00000423-00</t>
  </si>
  <si>
    <t>029-00000214-01</t>
  </si>
  <si>
    <t>029-00000121-00</t>
  </si>
  <si>
    <t>029-00000214-00</t>
  </si>
  <si>
    <t>Johns Jon M &amp; Tamara S</t>
  </si>
  <si>
    <t xml:space="preserve">Johns Jon </t>
  </si>
  <si>
    <t>E320</t>
  </si>
  <si>
    <t>030-00000198-00</t>
  </si>
  <si>
    <t>030-00000199-00</t>
  </si>
  <si>
    <t>Wlkin Derrick C &amp; Kimberly L</t>
  </si>
  <si>
    <t>Wilkin Derrick C</t>
  </si>
  <si>
    <t>032-00000329-01</t>
  </si>
  <si>
    <t>DEL Land, LLC</t>
  </si>
  <si>
    <t>Miller Roy D &amp; Dora J</t>
  </si>
  <si>
    <t>E321</t>
  </si>
  <si>
    <t>030-17100037-03</t>
  </si>
  <si>
    <t>Everals United Methodist Church</t>
  </si>
  <si>
    <t>Oxford TWP Bd of Trustees</t>
  </si>
  <si>
    <t>030-17100037-02</t>
  </si>
  <si>
    <t>E323</t>
  </si>
  <si>
    <t>030-17100037-00</t>
  </si>
  <si>
    <t>United Brethern Church</t>
  </si>
  <si>
    <t>Everal's Chapel Preservation Inc</t>
  </si>
  <si>
    <t>E322</t>
  </si>
  <si>
    <t>042-00000350-02</t>
  </si>
  <si>
    <t>Meyer Christoper C</t>
  </si>
  <si>
    <t>Meyer Christopher &amp; Gotwals Erin L   JLRS</t>
  </si>
  <si>
    <t>043-00001962-00</t>
  </si>
  <si>
    <t>Arron Mark &amp; Tina</t>
  </si>
  <si>
    <t>043-00003901-00</t>
  </si>
  <si>
    <t>Shannon Katherine FKA</t>
  </si>
  <si>
    <t>Prince Peggy &amp; Gore Jerrod</t>
  </si>
  <si>
    <t>E317</t>
  </si>
  <si>
    <t>042-00000003-00</t>
  </si>
  <si>
    <t>Daso Amanda J</t>
  </si>
  <si>
    <t>Daso Jeffrey K</t>
  </si>
  <si>
    <t>042-00000002-00</t>
  </si>
  <si>
    <t>043-00002195-00</t>
  </si>
  <si>
    <t>043-00002196-00</t>
  </si>
  <si>
    <t>55 x 47</t>
  </si>
  <si>
    <t>55 x 53</t>
  </si>
  <si>
    <t>CP&amp;E Marketing</t>
  </si>
  <si>
    <t>Oberweiser Sharon E</t>
  </si>
  <si>
    <t>E324</t>
  </si>
  <si>
    <t>014-00001011-05</t>
  </si>
  <si>
    <t>Lawrence Investments of Ohio, Inc</t>
  </si>
  <si>
    <t>Miller Robert &amp; Sarah   JLRS</t>
  </si>
  <si>
    <t>E325</t>
  </si>
  <si>
    <t>013-00000129-00</t>
  </si>
  <si>
    <t>Kronenberger Debra Ann</t>
  </si>
  <si>
    <t>Kronenberger Glenn Alan</t>
  </si>
  <si>
    <t>E326</t>
  </si>
  <si>
    <t>043-00003112-00</t>
  </si>
  <si>
    <t>043-00001904-00</t>
  </si>
  <si>
    <t>043-00001336-00</t>
  </si>
  <si>
    <t>54 x 188.43</t>
  </si>
  <si>
    <t>32 x 125</t>
  </si>
  <si>
    <t>32.5 10.5   32.5 x 50</t>
  </si>
  <si>
    <t>Endsley Chad A</t>
  </si>
  <si>
    <t>Coshocton Real Estate LLC</t>
  </si>
  <si>
    <t>016-00000021-00</t>
  </si>
  <si>
    <t>Gradl Michael S &amp; Sherri Pew</t>
  </si>
  <si>
    <t>Wright Charles A</t>
  </si>
  <si>
    <t>recorder owes</t>
  </si>
  <si>
    <t>043-00003194-00</t>
  </si>
  <si>
    <t>41.2 X 125</t>
  </si>
  <si>
    <t>Ames Suzanne</t>
  </si>
  <si>
    <t>Michael Thomas &amp; Joyce</t>
  </si>
  <si>
    <t>043-00003197-00</t>
  </si>
  <si>
    <t>042-00000464-00</t>
  </si>
  <si>
    <t>Wilson Christopher T &amp; Jennifer L</t>
  </si>
  <si>
    <t>McFarland Charles Austin &amp; Nancy Marria</t>
  </si>
  <si>
    <t>McFarland Robert &amp; Jilene</t>
  </si>
  <si>
    <t>018-00000922-00</t>
  </si>
  <si>
    <t>JP Morgan Chase Bank Na</t>
  </si>
  <si>
    <t>McMorris Donald E</t>
  </si>
  <si>
    <t>014-00000279-09</t>
  </si>
  <si>
    <t>Ringwalt Craig A</t>
  </si>
  <si>
    <t>Ward Joshua A &amp; Kelly J</t>
  </si>
  <si>
    <t>E327</t>
  </si>
  <si>
    <t>Kaufman Jay D. TTEE</t>
  </si>
  <si>
    <t>E328</t>
  </si>
  <si>
    <t>016-00000112-00</t>
  </si>
  <si>
    <t>Wagner Mark D</t>
  </si>
  <si>
    <t>Wager Mark D &amp; Heidi JLRS</t>
  </si>
  <si>
    <t>E329</t>
  </si>
  <si>
    <t>043-00004721-00</t>
  </si>
  <si>
    <t>143 x 316.35</t>
  </si>
  <si>
    <t>Dahlberg George R</t>
  </si>
  <si>
    <t xml:space="preserve">Dahlberg Lillian </t>
  </si>
  <si>
    <t>E330</t>
  </si>
  <si>
    <t>041-00000023-00</t>
  </si>
  <si>
    <t>041-00000022-00</t>
  </si>
  <si>
    <t>Hudson Lori K, Custodian</t>
  </si>
  <si>
    <t>Hudson Cole McBride</t>
  </si>
  <si>
    <t>E331</t>
  </si>
  <si>
    <t>043-00000457-00</t>
  </si>
  <si>
    <t>043-00000160-00</t>
  </si>
  <si>
    <t>Bachman Carl J &amp; Gloria J   JLRS</t>
  </si>
  <si>
    <t xml:space="preserve">Bachman Carl J &amp; Gloria J </t>
  </si>
  <si>
    <t>E332</t>
  </si>
  <si>
    <t>017-00001111-00</t>
  </si>
  <si>
    <t>Collins Jacob D &amp; Rhoda L</t>
  </si>
  <si>
    <t>Collins Jacob D</t>
  </si>
  <si>
    <t>E333</t>
  </si>
  <si>
    <t>008-00000127-00</t>
  </si>
  <si>
    <t>Maxwell Fred LE</t>
  </si>
  <si>
    <t>Flinner Carol</t>
  </si>
  <si>
    <t>E334</t>
  </si>
  <si>
    <t>Flinner Carol &amp; Earl L</t>
  </si>
  <si>
    <t>Flinner Carol &amp; Earl L TTEES</t>
  </si>
  <si>
    <t>Amore Mallory A</t>
  </si>
  <si>
    <t>029-00001035-00</t>
  </si>
  <si>
    <t>103 x 195</t>
  </si>
  <si>
    <t>Raach Bryan J &amp; Jamie L</t>
  </si>
  <si>
    <t>Wright Andrew B</t>
  </si>
  <si>
    <t>Weaver Kenneth E &amp; Joyce A  JLRS</t>
  </si>
  <si>
    <t>E355</t>
  </si>
  <si>
    <t xml:space="preserve">Weaver Kenneth E &amp; Joyce A   </t>
  </si>
  <si>
    <t>Cool Spring Farm LLC</t>
  </si>
  <si>
    <t>029-00000069-00</t>
  </si>
  <si>
    <t>Orand Jennifer</t>
  </si>
  <si>
    <t>Baird Matthew D &amp; Lauralee</t>
  </si>
  <si>
    <t>040-00000349-00</t>
  </si>
  <si>
    <t>Barcus Tony &amp; Kimberly</t>
  </si>
  <si>
    <t>Rich Leslie &amp; Amanda   JLRS</t>
  </si>
  <si>
    <t>E336</t>
  </si>
  <si>
    <t>043-00004532-00</t>
  </si>
  <si>
    <t>39.6 x 260</t>
  </si>
  <si>
    <t>Newell Robert Leroy (Estate)</t>
  </si>
  <si>
    <t>Newell Janice E</t>
  </si>
  <si>
    <t>E337</t>
  </si>
  <si>
    <t>043-00004999-00</t>
  </si>
  <si>
    <t>Rich Leslie Shane III</t>
  </si>
  <si>
    <t>E338</t>
  </si>
  <si>
    <t>002-00000025-04</t>
  </si>
  <si>
    <t>Fier James Robert (Estate)</t>
  </si>
  <si>
    <t>Woods Lillian Maye</t>
  </si>
  <si>
    <t>E339</t>
  </si>
  <si>
    <t>002-00000477-00</t>
  </si>
  <si>
    <t>002-00000484-00</t>
  </si>
  <si>
    <t>Stewart Nikki L &amp; Mark B</t>
  </si>
  <si>
    <t>Jones Rosanna L</t>
  </si>
  <si>
    <t>037-00000512-00</t>
  </si>
  <si>
    <t>50 x 110</t>
  </si>
  <si>
    <t>West Ronald</t>
  </si>
  <si>
    <t>029-00000212-00</t>
  </si>
  <si>
    <t>029-00000796-00</t>
  </si>
  <si>
    <t>Redman Dennis N</t>
  </si>
  <si>
    <t>HSBC Bank USA, National Association as TTEE for Homestar Mortgage Acceptance Corp</t>
  </si>
  <si>
    <t>Reger John R</t>
  </si>
  <si>
    <t xml:space="preserve">NJMLL, Ltd. </t>
  </si>
  <si>
    <t>020-16119078-00</t>
  </si>
  <si>
    <t>Hale Lesha</t>
  </si>
  <si>
    <t>Thornsley Adam D</t>
  </si>
  <si>
    <t>043-00001763-00</t>
  </si>
  <si>
    <t>50 x 54</t>
  </si>
  <si>
    <t>Payne Ivan D</t>
  </si>
  <si>
    <t>Yoder Jerry A &amp; Lisa R  JLRS</t>
  </si>
  <si>
    <t>042-00000129-00</t>
  </si>
  <si>
    <t>Gruen John</t>
  </si>
  <si>
    <t>Hunter Andrew J &amp; June E,  TTEES</t>
  </si>
  <si>
    <t>Mourer Marla Success. TTEE</t>
  </si>
  <si>
    <t>Dawson James R &amp; Heather R   JLRS</t>
  </si>
  <si>
    <t>E340</t>
  </si>
  <si>
    <t>021-00000760-13</t>
  </si>
  <si>
    <t>017-00000779-00</t>
  </si>
  <si>
    <t>017-00000798-00</t>
  </si>
  <si>
    <t>029-00000594-00</t>
  </si>
  <si>
    <t>110 x 168.02</t>
  </si>
  <si>
    <t>145.16 x 163.73</t>
  </si>
  <si>
    <t>Lowe Denver O &amp; Gary L</t>
  </si>
  <si>
    <t>Zips Holdings LLC</t>
  </si>
  <si>
    <t>60 x 204</t>
  </si>
  <si>
    <t>Thornsley Daniel T,  TTEE</t>
  </si>
  <si>
    <t>Tolliver Bryan</t>
  </si>
  <si>
    <t># of Conveyance</t>
  </si>
  <si>
    <t># of Exempts</t>
  </si>
  <si>
    <t>Trasnfer Total</t>
  </si>
  <si>
    <t>Conveyance Total</t>
  </si>
  <si>
    <t>E341</t>
  </si>
  <si>
    <t>006-00000119-00</t>
  </si>
  <si>
    <t>Gallion Elizabeth A</t>
  </si>
  <si>
    <t>Gallion Eric R</t>
  </si>
  <si>
    <t>043-00001008-00</t>
  </si>
  <si>
    <t>Cox Todd A &amp; Brian M</t>
  </si>
  <si>
    <t>Arron Mark W &amp; Tina M   JLRS</t>
  </si>
  <si>
    <t>017-00000010-00</t>
  </si>
  <si>
    <t>017-00000011-00</t>
  </si>
  <si>
    <t xml:space="preserve">Moore Shawn A </t>
  </si>
  <si>
    <t>Hilltop Land LTD</t>
  </si>
  <si>
    <t>015-00000085-00</t>
  </si>
  <si>
    <t>015-00000084-00</t>
  </si>
  <si>
    <t>38 x 160</t>
  </si>
  <si>
    <t>Geary Geary Edwin R  (Estate)</t>
  </si>
  <si>
    <t>Geary Virginia Lou  (Estate)</t>
  </si>
  <si>
    <t>Geary Stephen</t>
  </si>
  <si>
    <t>032-00000301-01</t>
  </si>
  <si>
    <t>Goodman Jeremy L  &amp; Amanda C</t>
  </si>
  <si>
    <t>013-00000743-00</t>
  </si>
  <si>
    <t>Hardesty Jacqueline A</t>
  </si>
  <si>
    <t>Daliere  Ledonis &amp; Darlene  JLRS</t>
  </si>
  <si>
    <t>043-00002338-00</t>
  </si>
  <si>
    <t>86.98 x 99.94</t>
  </si>
  <si>
    <t>Jones Robert A &amp; Robert Allen</t>
  </si>
  <si>
    <t>Cox Stephen &amp; Katherine</t>
  </si>
  <si>
    <t>E342</t>
  </si>
  <si>
    <t>004-00000202-00</t>
  </si>
  <si>
    <t>Huff Marjorie  TTEE</t>
  </si>
  <si>
    <t>Match Jonathan D</t>
  </si>
  <si>
    <t>E343</t>
  </si>
  <si>
    <t>010-00000438-02</t>
  </si>
  <si>
    <t>Cox Greg</t>
  </si>
  <si>
    <t>GCDC LLC</t>
  </si>
  <si>
    <t>Wilson John Keith &amp; Ralph A</t>
  </si>
  <si>
    <t>Wilson Ralph A &amp; Loraine J   JLRS</t>
  </si>
  <si>
    <t>043-00000228-00</t>
  </si>
  <si>
    <t>43.5 x 123.6</t>
  </si>
  <si>
    <t>Morris Teresa E  fka Brown</t>
  </si>
  <si>
    <t>Troyer John H &amp; Mary   JLRS</t>
  </si>
  <si>
    <t>E344</t>
  </si>
  <si>
    <t>008-00000264-00</t>
  </si>
  <si>
    <t>008-00000433-00</t>
  </si>
  <si>
    <t>008-00000176-00</t>
  </si>
  <si>
    <t>Troyer Fannie  LE</t>
  </si>
  <si>
    <t>Troyer Ora S &amp; Louella</t>
  </si>
  <si>
    <t>Addy Anthony A</t>
  </si>
  <si>
    <t>E345</t>
  </si>
  <si>
    <t>014-00000215-00</t>
  </si>
  <si>
    <t>Huff Marjorie A TTEE</t>
  </si>
  <si>
    <t>Match Susan D</t>
  </si>
  <si>
    <t>E346</t>
  </si>
  <si>
    <t>029-00000057-00</t>
  </si>
  <si>
    <t>Braniger Michael J</t>
  </si>
  <si>
    <t>Braniger Michael J &amp; Michele</t>
  </si>
  <si>
    <t>035-00000476-00</t>
  </si>
  <si>
    <t>Miller Robert C</t>
  </si>
  <si>
    <t>Newell Andrew J &amp; Kaycee R     JLRS</t>
  </si>
  <si>
    <t>002-00000135-05</t>
  </si>
  <si>
    <t>Killbuck Watershed Land</t>
  </si>
  <si>
    <t>Adams Vincent J III &amp; Janell A</t>
  </si>
  <si>
    <t>002-00000135-07</t>
  </si>
  <si>
    <t>043-00003345-00</t>
  </si>
  <si>
    <t>47.9 x 120</t>
  </si>
  <si>
    <t>Stockum Floyd Estate of</t>
  </si>
  <si>
    <t>Smith Nancy E</t>
  </si>
  <si>
    <t>004-00000471-00</t>
  </si>
  <si>
    <t>004-00000472-00</t>
  </si>
  <si>
    <t>Blissful Waters Properties  LTD</t>
  </si>
  <si>
    <t>Raber Valentine L &amp; Ella A</t>
  </si>
  <si>
    <t>043-00006504-00</t>
  </si>
  <si>
    <t>Weaver &amp; Sons Enterprises</t>
  </si>
  <si>
    <t>004-00000470-00</t>
  </si>
  <si>
    <t>Raber Emmanuel J &amp; Iva Mae   JLRS</t>
  </si>
  <si>
    <t>E347</t>
  </si>
  <si>
    <t>031-00000564-03</t>
  </si>
  <si>
    <t>Baumer Bobbett S et al</t>
  </si>
  <si>
    <t>Fisher Betty J</t>
  </si>
  <si>
    <t>020-00000816-00</t>
  </si>
  <si>
    <t xml:space="preserve">Grier Kenneth R &amp; Patricia </t>
  </si>
  <si>
    <t>Dean Melissa R</t>
  </si>
  <si>
    <t>E348</t>
  </si>
  <si>
    <t>043-00005470-00</t>
  </si>
  <si>
    <t>Surdyk Connie A</t>
  </si>
  <si>
    <t>Surdyk John W</t>
  </si>
  <si>
    <t>017-00000986-00</t>
  </si>
  <si>
    <t>Alverson Thomas E &amp; Helene S</t>
  </si>
  <si>
    <t>Olinger Devan A</t>
  </si>
  <si>
    <t>002-00000461-00</t>
  </si>
  <si>
    <t>Dubois Gordon</t>
  </si>
  <si>
    <t>Miller Conrad</t>
  </si>
  <si>
    <t>043-00001166-00</t>
  </si>
  <si>
    <t>McCoy Stephanie &amp; Tyler</t>
  </si>
  <si>
    <t>Caley Simon A</t>
  </si>
  <si>
    <t>004-00000291-00</t>
  </si>
  <si>
    <t>Murray Oden</t>
  </si>
  <si>
    <t>Crawford Jamie &amp; Justin B</t>
  </si>
  <si>
    <t>013-00001905-00</t>
  </si>
  <si>
    <t>Bolden Angela Et al</t>
  </si>
  <si>
    <t>Parsons Michael R &amp; Christy</t>
  </si>
  <si>
    <t>E349</t>
  </si>
  <si>
    <t>018-00000009-00</t>
  </si>
  <si>
    <t>Armbrust Paul W</t>
  </si>
  <si>
    <t>Armbrust Viola S</t>
  </si>
  <si>
    <t>E350</t>
  </si>
  <si>
    <t>043-00005549-00</t>
  </si>
  <si>
    <t>Mason Beth D</t>
  </si>
  <si>
    <t>Walsh James &amp; beth</t>
  </si>
  <si>
    <t>E351</t>
  </si>
  <si>
    <t>003-00000256-00</t>
  </si>
  <si>
    <t>003-00000261-00</t>
  </si>
  <si>
    <t>003-00000258-00</t>
  </si>
  <si>
    <t>003-00000262-00</t>
  </si>
  <si>
    <t>043-00000351-00</t>
  </si>
  <si>
    <t>50 x 108.3</t>
  </si>
  <si>
    <t>McCurdy Carl J et al</t>
  </si>
  <si>
    <t>McCurdy Family Farms LLC</t>
  </si>
  <si>
    <t>E352</t>
  </si>
  <si>
    <t>030-00000051-00</t>
  </si>
  <si>
    <t>Kistler John J A &amp; Ruth E</t>
  </si>
  <si>
    <t>BFP Property Group LLC</t>
  </si>
  <si>
    <t>043-00002131-00</t>
  </si>
  <si>
    <t>50 x 62</t>
  </si>
  <si>
    <t>Millin Gretchen R</t>
  </si>
  <si>
    <t>Pollard Ronald &amp; Kathryn</t>
  </si>
  <si>
    <t>E354</t>
  </si>
  <si>
    <t>020-000000008-00</t>
  </si>
  <si>
    <t>35 x 150</t>
  </si>
  <si>
    <t>Almack Edna L</t>
  </si>
  <si>
    <t>Parks Mark A &amp; Bush Linda D</t>
  </si>
  <si>
    <t>020-00000010-00</t>
  </si>
  <si>
    <t>020-00000011-00</t>
  </si>
  <si>
    <t>02000001069-00</t>
  </si>
  <si>
    <t>009-00000247-01</t>
  </si>
  <si>
    <t>shepler Andrew J</t>
  </si>
  <si>
    <t>Hammond James Clifton</t>
  </si>
  <si>
    <t>008-00000577-00</t>
  </si>
  <si>
    <t>Kaser Marie E</t>
  </si>
  <si>
    <t>Everhart Carl William &amp; Virginia</t>
  </si>
  <si>
    <t>30.03 x 115.50</t>
  </si>
  <si>
    <t>Wells Fargo Ohio 1 Inc</t>
  </si>
  <si>
    <t>McCreery Roger W &amp; Rachael</t>
  </si>
  <si>
    <t>82.50 x 115.50</t>
  </si>
  <si>
    <t>E356</t>
  </si>
  <si>
    <t>026-00000418-05</t>
  </si>
  <si>
    <t>Yoder Marlin F &amp; Debbie Kay</t>
  </si>
  <si>
    <t>Laughlin James Matthew &amp; Kimberly</t>
  </si>
  <si>
    <t>043-00004176-00</t>
  </si>
  <si>
    <t>Virendra Jain</t>
  </si>
  <si>
    <t>042-00000947-00</t>
  </si>
  <si>
    <t>Dengis Kathleen  a TTEE</t>
  </si>
  <si>
    <t>Dilly David H &amp; Patricia E</t>
  </si>
  <si>
    <t>E353</t>
  </si>
  <si>
    <t>E357</t>
  </si>
  <si>
    <t>018-00000504-00</t>
  </si>
  <si>
    <t>Hackenbracht Earl Rev Trust</t>
  </si>
  <si>
    <t>Hackenbracht Linda J Succ TTEE</t>
  </si>
  <si>
    <t>01800000502-00</t>
  </si>
  <si>
    <t>E358</t>
  </si>
  <si>
    <t>Hackenbracht Linda Succ TTEE</t>
  </si>
  <si>
    <t>Hackenbracht Linda J</t>
  </si>
  <si>
    <t>018-00000502-00</t>
  </si>
  <si>
    <t>E359</t>
  </si>
  <si>
    <t>018-00000504-01</t>
  </si>
  <si>
    <t>Ambrose Carol Ann</t>
  </si>
  <si>
    <t>Shurtz David H &amp; Machele H</t>
  </si>
  <si>
    <t>2500.7 (ckeck for 2498.70 and $2)</t>
  </si>
  <si>
    <t>E360</t>
  </si>
  <si>
    <t>027-00000727-00</t>
  </si>
  <si>
    <t>Bailey Michael E &amp; Stacy K</t>
  </si>
  <si>
    <t>3 Cow Farm LLC</t>
  </si>
  <si>
    <t>027-00000737-00</t>
  </si>
  <si>
    <t>027-00000797-00</t>
  </si>
  <si>
    <t>017-00000189-01</t>
  </si>
  <si>
    <t>Gehrke Family Partnership et al</t>
  </si>
  <si>
    <t>Hahn Jamie E &amp; nicholas E</t>
  </si>
  <si>
    <t>018-00000213-00</t>
  </si>
  <si>
    <t xml:space="preserve">Hamilton James </t>
  </si>
  <si>
    <t>Hamilton James II &amp; et al</t>
  </si>
  <si>
    <t>014-00000042-00</t>
  </si>
  <si>
    <t>Hopkins David K</t>
  </si>
  <si>
    <t>McVay Charles B</t>
  </si>
  <si>
    <t>014-00000625-00</t>
  </si>
  <si>
    <t>E361</t>
  </si>
  <si>
    <t>043-00002758-00</t>
  </si>
  <si>
    <t>45 x 117.6</t>
  </si>
  <si>
    <t>Terry Jewel Marie</t>
  </si>
  <si>
    <t>Shaw Terrence R  (LE)</t>
  </si>
  <si>
    <t>042-00000871-00</t>
  </si>
  <si>
    <t>Atkinson Sheryl et al</t>
  </si>
  <si>
    <t>Chandler Paul &amp; Alma TTEES</t>
  </si>
  <si>
    <t>003-00000176-01</t>
  </si>
  <si>
    <t>Mackey Corliss O</t>
  </si>
  <si>
    <t>Miller David &amp; Danny</t>
  </si>
  <si>
    <t>E362</t>
  </si>
  <si>
    <t>Federal Home Loan Mortgage</t>
  </si>
  <si>
    <t>Todd Kipline L</t>
  </si>
  <si>
    <t>E363</t>
  </si>
  <si>
    <t>Federal Home Loan Mortgage Corporation</t>
  </si>
  <si>
    <t>041-00000144-05</t>
  </si>
  <si>
    <t>Romage Arlene F</t>
  </si>
  <si>
    <t>E364</t>
  </si>
  <si>
    <t>020-00000759-00</t>
  </si>
  <si>
    <t>51.2 x 150</t>
  </si>
  <si>
    <t>Weingarth Robert Henry &amp;</t>
  </si>
  <si>
    <t>Weingarth Robert Henry &amp; JLRS</t>
  </si>
  <si>
    <t>E365</t>
  </si>
  <si>
    <t>Endsley Lister &amp; Lola  TTEES</t>
  </si>
  <si>
    <t>043-00001271-00</t>
  </si>
  <si>
    <t>67 x 25</t>
  </si>
  <si>
    <t>E366</t>
  </si>
  <si>
    <t>026-00000438-01</t>
  </si>
  <si>
    <t>Mullett Travis &amp; Jody</t>
  </si>
  <si>
    <t xml:space="preserve">Mullett Travis </t>
  </si>
  <si>
    <t>E367</t>
  </si>
  <si>
    <t>043-00001587-00</t>
  </si>
  <si>
    <t>043-00001265-00</t>
  </si>
  <si>
    <t>In Lot 140</t>
  </si>
  <si>
    <t>In Lot 139</t>
  </si>
  <si>
    <t>Endsley Lister R &amp; Lola I,  TTEES</t>
  </si>
  <si>
    <t>Endsley Rodney L</t>
  </si>
  <si>
    <t>E368</t>
  </si>
  <si>
    <t>002-00000094-00</t>
  </si>
  <si>
    <t>Honabarger Edward L &amp; TTEES</t>
  </si>
  <si>
    <t>Honabarger Ursula F</t>
  </si>
  <si>
    <t>E369</t>
  </si>
  <si>
    <t>030-00000111-00</t>
  </si>
  <si>
    <t>Porcher Alma Thompson</t>
  </si>
  <si>
    <t>Porcher SR Michael Eugene</t>
  </si>
  <si>
    <t>030-00000113-00</t>
  </si>
  <si>
    <t>030-00000252-00</t>
  </si>
  <si>
    <t>029-00000972-04</t>
  </si>
  <si>
    <t>029-00000407-00</t>
  </si>
  <si>
    <t>029-00000971-00</t>
  </si>
  <si>
    <t>030-00000112-00</t>
  </si>
  <si>
    <t>035-00000702-00</t>
  </si>
  <si>
    <t>8.25 x 140.25</t>
  </si>
  <si>
    <t>Kiss Barbara K</t>
  </si>
  <si>
    <t>Shepler Andrew J &amp; Carla Randi</t>
  </si>
  <si>
    <t>035-00000759-00</t>
  </si>
  <si>
    <t>8.25 x 74.25</t>
  </si>
  <si>
    <t>035-00000758-00</t>
  </si>
  <si>
    <t>8.25 x 66.00</t>
  </si>
  <si>
    <t>042-00000483-01</t>
  </si>
  <si>
    <t>Johnson Edward L &amp; Teresa</t>
  </si>
  <si>
    <t>Cramer Jeffrey L &amp; Andrea D</t>
  </si>
  <si>
    <t>043-00000137-00</t>
  </si>
  <si>
    <t>Hill David E &amp; Pamela S</t>
  </si>
  <si>
    <t>Drummey Timothy M &amp; Felicia R</t>
  </si>
  <si>
    <t>043-00005339-00</t>
  </si>
  <si>
    <t>137 x 120.23</t>
  </si>
  <si>
    <t>Coffman Janice L</t>
  </si>
  <si>
    <t>Harmon Keith K &amp; Lam Huyen Thi Bang</t>
  </si>
  <si>
    <t>E370</t>
  </si>
  <si>
    <t>043-00005283-00</t>
  </si>
  <si>
    <t>66 x 92.09  /   66 x 95.15</t>
  </si>
  <si>
    <t>Walters David C &amp; Vicki L</t>
  </si>
  <si>
    <t>Waters David C</t>
  </si>
  <si>
    <t>E371</t>
  </si>
  <si>
    <t>031-00000166-00</t>
  </si>
  <si>
    <t>031-00000168-00</t>
  </si>
  <si>
    <t>031-00000167-00</t>
  </si>
  <si>
    <t>Big Pine</t>
  </si>
  <si>
    <t>Big Pine Farm of Coshocton County LLC</t>
  </si>
  <si>
    <t>E372</t>
  </si>
  <si>
    <t>E373</t>
  </si>
  <si>
    <t>026-00000723-03</t>
  </si>
  <si>
    <t>Cool Johnny Lee</t>
  </si>
  <si>
    <t>E374</t>
  </si>
  <si>
    <t>024-00000036-00</t>
  </si>
  <si>
    <t>Raber Ammon &amp; Mattie E &amp; Levi A &amp; Elizabeth E</t>
  </si>
  <si>
    <t>Raber Ammon L &amp; Mattie E  JLRS</t>
  </si>
  <si>
    <t>Zook Henry D &amp; Lizzie M   JLRS</t>
  </si>
  <si>
    <t>E375</t>
  </si>
  <si>
    <t>017-00000225-00</t>
  </si>
  <si>
    <t>Hunter Amy D</t>
  </si>
  <si>
    <t>Hunter Kenneth J</t>
  </si>
  <si>
    <t>027-00000033-11</t>
  </si>
  <si>
    <t>Mast Joseph &amp; Iva</t>
  </si>
  <si>
    <t>Stonewall Rentals LLC</t>
  </si>
  <si>
    <t>E376</t>
  </si>
  <si>
    <t>004-00000942-03</t>
  </si>
  <si>
    <t>Hart Wayne L</t>
  </si>
  <si>
    <t>Hart Steven M &amp; Diane K</t>
  </si>
  <si>
    <t>Bank of New York FKA</t>
  </si>
  <si>
    <t>E377</t>
  </si>
  <si>
    <t>Dalhberg Lillian Estate of</t>
  </si>
  <si>
    <t>Dahlberg David et al</t>
  </si>
  <si>
    <t>03100000183-03</t>
  </si>
  <si>
    <t>Pelletier Michael &amp; Michelle</t>
  </si>
  <si>
    <t>Creighton Cameron &amp; Sims Nicholas</t>
  </si>
  <si>
    <t>E378</t>
  </si>
  <si>
    <t>043-00002297-00</t>
  </si>
  <si>
    <t>50 x 140</t>
  </si>
  <si>
    <t>England Lewis E</t>
  </si>
  <si>
    <t>England Marlene K</t>
  </si>
  <si>
    <t>Jay Cubed LTD</t>
  </si>
  <si>
    <t>E379</t>
  </si>
  <si>
    <t>029-00000325-11</t>
  </si>
  <si>
    <t>Jaggers Virgil C</t>
  </si>
  <si>
    <t xml:space="preserve">Jaggers Carol </t>
  </si>
  <si>
    <t>018-00000093-01</t>
  </si>
  <si>
    <t xml:space="preserve">Crouso Esther TTEE &amp; </t>
  </si>
  <si>
    <t>Miller Zachary A &amp; Breann L</t>
  </si>
  <si>
    <t>013-00000037-00</t>
  </si>
  <si>
    <t>Bailey Robert E &amp; Nancy L</t>
  </si>
  <si>
    <t>Andrews Eric D &amp; Sara E    JLRS</t>
  </si>
  <si>
    <t>E380</t>
  </si>
  <si>
    <t>018-00001426-00</t>
  </si>
  <si>
    <t>Dobson Lisa M</t>
  </si>
  <si>
    <t>Dolick Jason A</t>
  </si>
  <si>
    <t>E382</t>
  </si>
  <si>
    <t>E381</t>
  </si>
  <si>
    <t>033-00000010-00</t>
  </si>
  <si>
    <t>Winkelmann Margrit TTEE</t>
  </si>
  <si>
    <t>Hart Petra Successor TTEE</t>
  </si>
  <si>
    <t>041-00000391-00</t>
  </si>
  <si>
    <t>Greene Ruth F</t>
  </si>
  <si>
    <t>Stevens Bruce C</t>
  </si>
  <si>
    <t>043-00005497-00</t>
  </si>
  <si>
    <t>Levingston Gladys Marie</t>
  </si>
  <si>
    <t>Holmes Joseph Matthew Bennett</t>
  </si>
  <si>
    <t>043-00005330-00</t>
  </si>
  <si>
    <t>Holder Kenneth J &amp; Patricia J  TTEES</t>
  </si>
  <si>
    <t>Walling Cynthia E &amp; Holder Timothy A  Successor TTEES</t>
  </si>
  <si>
    <t>043-00000229-00</t>
  </si>
  <si>
    <t>41.2 x 125</t>
  </si>
  <si>
    <t>Hall Philip A &amp; Kathy J</t>
  </si>
  <si>
    <t xml:space="preserve">Crossley Joseph &amp; amanda </t>
  </si>
  <si>
    <t>018-00001274-00</t>
  </si>
  <si>
    <t>Mercer Jean A</t>
  </si>
  <si>
    <t>Schumaker James &amp; Wendy TTEE</t>
  </si>
  <si>
    <t>E383</t>
  </si>
  <si>
    <t>043-00003518-00</t>
  </si>
  <si>
    <t>043-00003126-00</t>
  </si>
  <si>
    <t>043-00003641-00</t>
  </si>
  <si>
    <t>043-00002852-00</t>
  </si>
  <si>
    <t>043-00003877-00</t>
  </si>
  <si>
    <t>043-00005039-00</t>
  </si>
  <si>
    <t>21.6 x 104   /   20.8 x 104</t>
  </si>
  <si>
    <t>52 x 64</t>
  </si>
  <si>
    <t>56 x 95.7</t>
  </si>
  <si>
    <t>28 x 95.7</t>
  </si>
  <si>
    <t>Wilson John K &amp; Patricia S</t>
  </si>
  <si>
    <t>Wilson John K &amp; Patricia S, TTEES</t>
  </si>
  <si>
    <t>E385</t>
  </si>
  <si>
    <t>015-00000052-01</t>
  </si>
  <si>
    <t>50 x 35</t>
  </si>
  <si>
    <t>Collins Jo Ellen</t>
  </si>
  <si>
    <t>Collins Jerry A</t>
  </si>
  <si>
    <t>US Bank NA</t>
  </si>
  <si>
    <t>Garrett Michael B &amp; Sharon I</t>
  </si>
  <si>
    <t>043-00005034-00</t>
  </si>
  <si>
    <t>Richcreek Andrea L</t>
  </si>
  <si>
    <t>Cochran Jennifer R</t>
  </si>
  <si>
    <t>E386</t>
  </si>
  <si>
    <t>018-00000446-00</t>
  </si>
  <si>
    <t>Brown Natasha</t>
  </si>
  <si>
    <t>Brown Stuart K Z</t>
  </si>
  <si>
    <t>032-00000186-13</t>
  </si>
  <si>
    <t>Isaacson Dean &amp; robin</t>
  </si>
  <si>
    <t>Rhoads Nathan L</t>
  </si>
  <si>
    <t>029-00001283-00</t>
  </si>
  <si>
    <t>Weathers Leveda</t>
  </si>
  <si>
    <t>Hothem Douglas C &amp; Alicia D   JLRS</t>
  </si>
  <si>
    <t>E384</t>
  </si>
  <si>
    <t>E387</t>
  </si>
  <si>
    <t>020-00000863-00</t>
  </si>
  <si>
    <t>Fliehman Elanda</t>
  </si>
  <si>
    <t>Maxwell A Clint</t>
  </si>
  <si>
    <t>E388</t>
  </si>
  <si>
    <t>013-00000930-00</t>
  </si>
  <si>
    <t>Miller Vernon M</t>
  </si>
  <si>
    <t>Miller Effie M</t>
  </si>
  <si>
    <t>013-00000929-00</t>
  </si>
  <si>
    <t>013-00000613-04</t>
  </si>
  <si>
    <t>Shaffer Jody TTEE</t>
  </si>
  <si>
    <t>Ramsey Walter J &amp; TTEE</t>
  </si>
  <si>
    <t>Miller Effie</t>
  </si>
  <si>
    <t>Miller Bruce &amp; Mary   JLRS</t>
  </si>
  <si>
    <t>014-00000413-04</t>
  </si>
  <si>
    <t>Houdyshell Gary L</t>
  </si>
  <si>
    <t>Haumschild Adam J</t>
  </si>
  <si>
    <t>035-00000697-00</t>
  </si>
  <si>
    <t>58 x 132</t>
  </si>
  <si>
    <t>Ringwalt Nicholas S &amp; Cortney B   JLRS</t>
  </si>
  <si>
    <t>E389</t>
  </si>
  <si>
    <t>023-00000300-04</t>
  </si>
  <si>
    <t>Raber David E &amp; Esther  C</t>
  </si>
  <si>
    <t>031-00000193-00</t>
  </si>
  <si>
    <t>Butchart Clark P</t>
  </si>
  <si>
    <t>Butchart Clark P &amp; Veller Pamela</t>
  </si>
  <si>
    <t>043-00005646-00</t>
  </si>
  <si>
    <t>Daliere Ledonis H &amp; Alice Darlene</t>
  </si>
  <si>
    <t>Latham Robert L &amp; Wanda S   JLRS</t>
  </si>
  <si>
    <t>013-00001356-00</t>
  </si>
  <si>
    <t>Hampton Rhea M</t>
  </si>
  <si>
    <t>Shaw Ruth A</t>
  </si>
  <si>
    <t>Dovenbarger Dale &amp; Karne S</t>
  </si>
  <si>
    <t>Lyons John D</t>
  </si>
  <si>
    <t>E391</t>
  </si>
  <si>
    <t>39.20 x 277.9</t>
  </si>
  <si>
    <t>Sec of Veterans Affairs</t>
  </si>
  <si>
    <t>PHH Mortgage Corp</t>
  </si>
  <si>
    <t>E390</t>
  </si>
  <si>
    <t>017-09400109-01</t>
  </si>
  <si>
    <t>Board of Commissioners</t>
  </si>
  <si>
    <t>City of Coshocton</t>
  </si>
  <si>
    <t>1090/1190</t>
  </si>
  <si>
    <t>037-00000140-01</t>
  </si>
  <si>
    <t>035-00000203-35</t>
  </si>
  <si>
    <t>017-00000214-13</t>
  </si>
  <si>
    <t>Hunter Katy Ann, TTEE</t>
  </si>
  <si>
    <t>042-00000973-00</t>
  </si>
  <si>
    <t>043-00006118-00</t>
  </si>
  <si>
    <t>043-00006117-00</t>
  </si>
  <si>
    <t>125.01 x 254.22</t>
  </si>
  <si>
    <t>231.89  x 254.22</t>
  </si>
  <si>
    <t>Sawyer Chirstopher A &amp; Janet</t>
  </si>
  <si>
    <t>Leist Robert P</t>
  </si>
  <si>
    <t>042-00000358-07</t>
  </si>
  <si>
    <t>Kirks Jr Paul Andrew</t>
  </si>
  <si>
    <t>Schlabach Marvin &amp; Yvonne</t>
  </si>
  <si>
    <t>e393</t>
  </si>
  <si>
    <t>016-00000186-00</t>
  </si>
  <si>
    <t>47.5 x 110</t>
  </si>
  <si>
    <t>Kempf Steven &amp; Cheryl</t>
  </si>
  <si>
    <t>Kempf Steven &amp; Cheryl TTEES</t>
  </si>
  <si>
    <t>E394</t>
  </si>
  <si>
    <t>043-00004833-00</t>
  </si>
  <si>
    <t>95 x 73</t>
  </si>
  <si>
    <t xml:space="preserve">Coffman Thaddeus W &amp; </t>
  </si>
  <si>
    <t>coffman Thaddeus W &amp; Shantelle TTEES</t>
  </si>
  <si>
    <t>Van Dusen Rickey &amp; et al</t>
  </si>
  <si>
    <t>Stone James R</t>
  </si>
  <si>
    <t>E395</t>
  </si>
  <si>
    <t>026-00000644-00</t>
  </si>
  <si>
    <t>shepherd Carol &amp; David</t>
  </si>
  <si>
    <t>Shepherd David</t>
  </si>
  <si>
    <t>Hahn Tracy &amp; Hollie J</t>
  </si>
  <si>
    <t>E396</t>
  </si>
  <si>
    <t>016-00000091-00</t>
  </si>
  <si>
    <t>Occ Rights - Ashcraft Russel</t>
  </si>
  <si>
    <t xml:space="preserve">Pepper Larry &amp; Rbecca </t>
  </si>
  <si>
    <t>E397</t>
  </si>
  <si>
    <t>017-00001119-00</t>
  </si>
  <si>
    <t>Kim Hong Z</t>
  </si>
  <si>
    <t xml:space="preserve">Jin and Hong Kim Family Trust </t>
  </si>
  <si>
    <t>E398</t>
  </si>
  <si>
    <t>043-00002018-00</t>
  </si>
  <si>
    <t>38 x 261.34</t>
  </si>
  <si>
    <t>Johnson Shirley L</t>
  </si>
  <si>
    <t>Myers Gary R</t>
  </si>
  <si>
    <t>017-00000390-21</t>
  </si>
  <si>
    <t>Vanover Ronnie &amp; Mary</t>
  </si>
  <si>
    <t>Senters Kevin G</t>
  </si>
  <si>
    <t>017-00000390-11</t>
  </si>
  <si>
    <t>017-00000189-02</t>
  </si>
  <si>
    <t>Meadows of Light Amish-Mennonite Church Inc</t>
  </si>
  <si>
    <t>017-00000187-01</t>
  </si>
  <si>
    <t>Otsego Company LTD</t>
  </si>
  <si>
    <t>E399</t>
  </si>
  <si>
    <t>018-00000224-00</t>
  </si>
  <si>
    <t>Jones Creta R - LE</t>
  </si>
  <si>
    <t>Jones Harold Gene et al</t>
  </si>
  <si>
    <t>E400</t>
  </si>
  <si>
    <t>oil/gas</t>
  </si>
  <si>
    <t>Staufer marjorie</t>
  </si>
  <si>
    <t>035-00000688-00</t>
  </si>
  <si>
    <t>Schumaker Opal L, TTEE</t>
  </si>
  <si>
    <t>Williams Ronald Gene</t>
  </si>
  <si>
    <t>004-00000899-00</t>
  </si>
  <si>
    <t>Blatt Cheryl et al</t>
  </si>
  <si>
    <t>Bauman Raymond W &amp; Mary R   JLRS</t>
  </si>
  <si>
    <t>043-00005536-00</t>
  </si>
  <si>
    <t>McPherson Hilda Grace</t>
  </si>
  <si>
    <t>Lawrence Inv Of Ohio Inc</t>
  </si>
  <si>
    <t>E401</t>
  </si>
  <si>
    <t>008-00000233-00</t>
  </si>
  <si>
    <t>Gas/Oil/Minerals</t>
  </si>
  <si>
    <t>Staufer Craig A</t>
  </si>
  <si>
    <t>E402</t>
  </si>
  <si>
    <t>020-16111005-00</t>
  </si>
  <si>
    <t>Jones Creta A TTEE</t>
  </si>
  <si>
    <t>Emmert Carol Lynn Succ TTEE</t>
  </si>
  <si>
    <t>1100/2050</t>
  </si>
  <si>
    <t>018-00000540-00</t>
  </si>
  <si>
    <t>020-00000574-00</t>
  </si>
  <si>
    <t>E403</t>
  </si>
  <si>
    <t>014-00001084-00</t>
  </si>
  <si>
    <t>Hart Steven M</t>
  </si>
  <si>
    <t>Zornes Shane &amp; Tonya K   JLRS</t>
  </si>
  <si>
    <t>043-00004970-00</t>
  </si>
  <si>
    <t>68.61 x 103.79</t>
  </si>
  <si>
    <t>Foughty Michael R</t>
  </si>
  <si>
    <t>E404</t>
  </si>
  <si>
    <t>016-00000055-00</t>
  </si>
  <si>
    <t>Hart Steven M &amp; Diane JLRS</t>
  </si>
  <si>
    <t>2040/1030</t>
  </si>
  <si>
    <t>016-07404144-05</t>
  </si>
  <si>
    <t>020-00000054-00</t>
  </si>
  <si>
    <t>020-00000055-00</t>
  </si>
  <si>
    <t>020-00000056-00</t>
  </si>
  <si>
    <t>Gephart Josephine</t>
  </si>
  <si>
    <t>25 x 150</t>
  </si>
  <si>
    <t>Deutsche Bank National Trust Company, TTEE</t>
  </si>
  <si>
    <t>HSBC Bank USA National Assoc</t>
  </si>
  <si>
    <t>Brillhart Scott</t>
  </si>
  <si>
    <t>043-00003898-00</t>
  </si>
  <si>
    <t>55.34 x 156.16</t>
  </si>
  <si>
    <t>Corder Seth Brandon</t>
  </si>
  <si>
    <t>Gothard Allison L</t>
  </si>
  <si>
    <t>E405</t>
  </si>
  <si>
    <t>006-00000336-00</t>
  </si>
  <si>
    <t>Miller Atlee J (Estate)</t>
  </si>
  <si>
    <t>Miller Viola</t>
  </si>
  <si>
    <t>003-00000211-02</t>
  </si>
  <si>
    <t>Jackson Gerald Charles</t>
  </si>
  <si>
    <t>Jackson Jimmy</t>
  </si>
  <si>
    <t>E406</t>
  </si>
  <si>
    <t>043-00005180-01</t>
  </si>
  <si>
    <t>Shyrock Debra C</t>
  </si>
  <si>
    <t>Smith Herbert O et al</t>
  </si>
  <si>
    <t>043-00002417-00</t>
  </si>
  <si>
    <t>62 x 200</t>
  </si>
  <si>
    <t>Buday James A &amp; Sherry</t>
  </si>
  <si>
    <t>Lawrence Investments of Ohio</t>
  </si>
  <si>
    <t>017-00000972-00</t>
  </si>
  <si>
    <t>Tumblin Mary Jo</t>
  </si>
  <si>
    <t>Caplinger William &amp; Bernice</t>
  </si>
  <si>
    <t>017-00000187-02</t>
  </si>
  <si>
    <t>Gehrke Family Partnership</t>
  </si>
  <si>
    <t>Miller Brian R</t>
  </si>
  <si>
    <t>027-00000500-00</t>
  </si>
  <si>
    <t>Ralston Marty R &amp;</t>
  </si>
  <si>
    <t>Wood Tamra E</t>
  </si>
  <si>
    <t>027-00000501-00</t>
  </si>
  <si>
    <t>018-00000462-05</t>
  </si>
  <si>
    <t>Yoder Paul A</t>
  </si>
  <si>
    <t>High Grove, LLC</t>
  </si>
  <si>
    <t>E407</t>
  </si>
  <si>
    <t>029-00001139-00</t>
  </si>
  <si>
    <t>029-00000187-00</t>
  </si>
  <si>
    <t>029-00000186-00</t>
  </si>
  <si>
    <t>029-00001138-00</t>
  </si>
  <si>
    <t>029-00000188-00</t>
  </si>
  <si>
    <t>029-00000185-00</t>
  </si>
  <si>
    <t>029-00000183-00</t>
  </si>
  <si>
    <t>029-00000184-00</t>
  </si>
  <si>
    <t>Hoffman Sandra D, TTEE</t>
  </si>
  <si>
    <t>Hoffman Kenneth D,  TTEE</t>
  </si>
  <si>
    <t>E408</t>
  </si>
  <si>
    <t>029-00001139-02</t>
  </si>
  <si>
    <t>Hoffman Kenneth D</t>
  </si>
  <si>
    <t>Hoffman James H (Corrective deed)</t>
  </si>
  <si>
    <t>E410</t>
  </si>
  <si>
    <t>Smith Theadore &amp; judith K</t>
  </si>
  <si>
    <t>009-00000098-05</t>
  </si>
  <si>
    <t>Raber Eli D &amp; Cindy A</t>
  </si>
  <si>
    <t>Mast Olen A &amp; Elsie E   JLRS</t>
  </si>
  <si>
    <t>008-00000269-04</t>
  </si>
  <si>
    <t>Weaver Kellie A</t>
  </si>
  <si>
    <t>Yoder Emanuel H &amp; Mary Ann</t>
  </si>
  <si>
    <t>E409</t>
  </si>
  <si>
    <t>043-00000325-00</t>
  </si>
  <si>
    <t>Bigrigg robert W &amp; Kathleen</t>
  </si>
  <si>
    <t>Bigrigg Robert &amp; Kathleen TTEES</t>
  </si>
  <si>
    <t>3010/1090</t>
  </si>
  <si>
    <t>017-00001221-00</t>
  </si>
  <si>
    <t>017-00001222-00</t>
  </si>
  <si>
    <t>E411</t>
  </si>
  <si>
    <t>004-0000082-00</t>
  </si>
  <si>
    <t>Mercer Patricia S</t>
  </si>
  <si>
    <t>Vandine Linda K &amp; Jamie</t>
  </si>
  <si>
    <t>corrective deed</t>
  </si>
  <si>
    <t>E412</t>
  </si>
  <si>
    <t>027-00000033-02</t>
  </si>
  <si>
    <t>Burch Earl Junior</t>
  </si>
  <si>
    <t>Burch Rebecca</t>
  </si>
  <si>
    <t>027-00000033-13</t>
  </si>
  <si>
    <t>044-00000262-00</t>
  </si>
  <si>
    <t>Perkins Ingeborg</t>
  </si>
  <si>
    <t>Conkle Rick D &amp; Nancy J</t>
  </si>
  <si>
    <t>E413</t>
  </si>
  <si>
    <t>017-00000200-00</t>
  </si>
  <si>
    <t>Haas Robert D</t>
  </si>
  <si>
    <t>E414</t>
  </si>
  <si>
    <t>Haas Maxine - LE</t>
  </si>
  <si>
    <t>Ridenbaugh Douglas &amp; Patricia</t>
  </si>
  <si>
    <t>031-00000271-00</t>
  </si>
  <si>
    <t>Cullison Janet L</t>
  </si>
  <si>
    <t>B &amp; C Investments LTD</t>
  </si>
  <si>
    <t>E415</t>
  </si>
  <si>
    <t>005-00000542-00</t>
  </si>
  <si>
    <t>Smith Thomas E</t>
  </si>
  <si>
    <t>Smith Lora G</t>
  </si>
  <si>
    <t>E416</t>
  </si>
  <si>
    <t>013-00001430-00</t>
  </si>
  <si>
    <t>Olinger Gregory E &amp; Sally</t>
  </si>
  <si>
    <t>Olinger Gregory E</t>
  </si>
  <si>
    <t>E417</t>
  </si>
  <si>
    <t>Meccariello aka Meccarlello David J</t>
  </si>
  <si>
    <t>Baumer Bobbett S</t>
  </si>
  <si>
    <t>North Coast Pizza Acquisition LLC</t>
  </si>
  <si>
    <t>ROR, LLC; Szambecki, LLC; DWW Pizza LLC</t>
  </si>
  <si>
    <t>016-00000138-00</t>
  </si>
  <si>
    <t>82.5 x 132</t>
  </si>
  <si>
    <t xml:space="preserve">Cowen James </t>
  </si>
  <si>
    <t>Jackson Edward C &amp; Connie S</t>
  </si>
  <si>
    <t>Holder Family Rev Living Trust</t>
  </si>
  <si>
    <t>Touvelle Larry R &amp; Debbie R</t>
  </si>
  <si>
    <t>032-00000186-16</t>
  </si>
  <si>
    <t>Buxton Richard D &amp; Rachael</t>
  </si>
  <si>
    <t>E418</t>
  </si>
  <si>
    <t>016-07404101-00</t>
  </si>
  <si>
    <t>City of Warsaw</t>
  </si>
  <si>
    <t>Coshocton county commissioners</t>
  </si>
  <si>
    <t>N/C</t>
  </si>
  <si>
    <t>Harrah Kelly T &amp; Cindy L</t>
  </si>
  <si>
    <t>E419</t>
  </si>
  <si>
    <t>038-00000022-00</t>
  </si>
  <si>
    <t>038-00000021-00</t>
  </si>
  <si>
    <t>Cochran Richard D (Estate)</t>
  </si>
  <si>
    <t>Cochran Nancy K</t>
  </si>
  <si>
    <t>Jones Harold Gene, Jones Ronald Glen, Emmert Carol Lynn</t>
  </si>
  <si>
    <t>035-00000023-00</t>
  </si>
  <si>
    <t>Taylor Liana</t>
  </si>
  <si>
    <t>Kinkley Jane M</t>
  </si>
  <si>
    <t>018-00000290-01</t>
  </si>
  <si>
    <t>Smith (Hilson) Robin E</t>
  </si>
  <si>
    <t>Murray Alphis &amp; Linda</t>
  </si>
  <si>
    <t>003-00000134-01</t>
  </si>
  <si>
    <t>Vanderbark Steven T</t>
  </si>
  <si>
    <t>Carter Bernard F</t>
  </si>
  <si>
    <t>042-00000611-00</t>
  </si>
  <si>
    <t>042-00000974-00</t>
  </si>
  <si>
    <t>Thorpe Ross F et al</t>
  </si>
  <si>
    <t>Zelones Terese H</t>
  </si>
  <si>
    <t>E420</t>
  </si>
  <si>
    <t>043-00003412-00</t>
  </si>
  <si>
    <t>45.23 x 120</t>
  </si>
  <si>
    <t>Markley Paul A &amp; Georgia</t>
  </si>
  <si>
    <t>Markley Paul A &amp; Georgia JLRS</t>
  </si>
  <si>
    <t>E421</t>
  </si>
  <si>
    <t>043-00000720-00</t>
  </si>
  <si>
    <t>42 x 14.6</t>
  </si>
  <si>
    <t xml:space="preserve">Chase Malcolm </t>
  </si>
  <si>
    <t>Chase Diane Kaye</t>
  </si>
  <si>
    <t>043-00000721-00</t>
  </si>
  <si>
    <t>42 x 55.4</t>
  </si>
  <si>
    <t>043-00000008-00</t>
  </si>
  <si>
    <t>Ackerman Barry S</t>
  </si>
  <si>
    <t>The Ianniello company</t>
  </si>
  <si>
    <t>020-00001014-00</t>
  </si>
  <si>
    <t>94.44 x 69.59</t>
  </si>
  <si>
    <t>Durben Timothy &amp; Victoria</t>
  </si>
  <si>
    <t>US Bank National Assoc as succ</t>
  </si>
  <si>
    <t>E422</t>
  </si>
  <si>
    <t>E425</t>
  </si>
  <si>
    <t>027-00000125-02</t>
  </si>
  <si>
    <t>Kaufman ronald L &amp; Sharon</t>
  </si>
  <si>
    <t>Kaufman Ronald &amp; Sharon TTEES</t>
  </si>
  <si>
    <t>014-00000982-02</t>
  </si>
  <si>
    <t>014-00000982-03</t>
  </si>
  <si>
    <t>Roderick Laurie L</t>
  </si>
  <si>
    <t>Fisher Adam O</t>
  </si>
  <si>
    <t>002-00000122-01</t>
  </si>
  <si>
    <t>huff Mary Jane etal</t>
  </si>
  <si>
    <t>Childress Lori Ann &amp; Bruce</t>
  </si>
  <si>
    <t>013-00001629-00</t>
  </si>
  <si>
    <t>Wells Faith T &amp; Ridenbaugh Thomas P</t>
  </si>
  <si>
    <t xml:space="preserve">Thomas Carrie aka Carrie Rene Elizabeth </t>
  </si>
  <si>
    <t>043-00006561-00</t>
  </si>
  <si>
    <t>Sears Melvin aka Melvin D Jr &amp; Elizabeth C</t>
  </si>
  <si>
    <t>Sampsel Cory L &amp; Courtright Ashley E</t>
  </si>
  <si>
    <t>E423</t>
  </si>
  <si>
    <t>029-00000214-02</t>
  </si>
  <si>
    <t>Jcat Country Burrows</t>
  </si>
  <si>
    <t>Three J Swine LLC</t>
  </si>
  <si>
    <t>E427</t>
  </si>
  <si>
    <t>017-00000087-00</t>
  </si>
  <si>
    <t>017-00000088-00</t>
  </si>
  <si>
    <t>Colonial Campground LLC</t>
  </si>
  <si>
    <t>Black Squirrel Woodlands LLC</t>
  </si>
  <si>
    <t>017-00000189-03</t>
  </si>
  <si>
    <t>017-00000189-04</t>
  </si>
  <si>
    <t>Gehrke Family Partnership &amp; Gehrke Edward F &amp; Elizabeth   JLRS</t>
  </si>
  <si>
    <t>042-00000842-00</t>
  </si>
  <si>
    <t>Cornelison Robert P &amp; Jo Ann L   JLRS</t>
  </si>
  <si>
    <t>043-00005496-00</t>
  </si>
  <si>
    <t>Allen J Douglas</t>
  </si>
  <si>
    <t>Kodysz Jason J &amp; Parr-Kodysz Miranda J</t>
  </si>
  <si>
    <t>013-00001498-00</t>
  </si>
  <si>
    <t>Karr Kay Lynn</t>
  </si>
  <si>
    <t>McCoy D Clay &amp; Ann E   JLRS</t>
  </si>
  <si>
    <t>020-16115012-00</t>
  </si>
  <si>
    <t>100 x 190</t>
  </si>
  <si>
    <t>Cook Brenda R</t>
  </si>
  <si>
    <t>Mathews Frank R &amp; Dawn E  JLRS</t>
  </si>
  <si>
    <t>017-00000187-03</t>
  </si>
  <si>
    <t>Summerfield Farms LLC</t>
  </si>
  <si>
    <t>017-00000189-05</t>
  </si>
  <si>
    <t>017-00000168-00</t>
  </si>
  <si>
    <t>Timmons Robin C &amp; Anita Louise</t>
  </si>
  <si>
    <t>Fisher Joshua G &amp; Julia M</t>
  </si>
  <si>
    <t>E428</t>
  </si>
  <si>
    <t>043-00001572-00</t>
  </si>
  <si>
    <t>Glover Cleatus Henry &amp;</t>
  </si>
  <si>
    <t>Cole Delisa Ann &amp; Glover David Kent</t>
  </si>
  <si>
    <t>Cole Delisa Ann &amp; Glover</t>
  </si>
  <si>
    <t>Cook Brenda Rae</t>
  </si>
  <si>
    <t>004-00000130-00</t>
  </si>
  <si>
    <t>Guess Richard</t>
  </si>
  <si>
    <t>E429</t>
  </si>
  <si>
    <t>038-00000510-00</t>
  </si>
  <si>
    <t>Blair Estateof Paul Joseph</t>
  </si>
  <si>
    <t>Blair Allen Paul &amp; Tarone Dianna Jo</t>
  </si>
  <si>
    <t>038-00000507-00</t>
  </si>
  <si>
    <t>33 x 132</t>
  </si>
  <si>
    <t>E430</t>
  </si>
  <si>
    <t>018-00001588-00</t>
  </si>
  <si>
    <t>Hamilton Estate of Marvin Ray</t>
  </si>
  <si>
    <t>Kruse Tracy L &amp; et al</t>
  </si>
  <si>
    <t>Johnson Timothy M</t>
  </si>
  <si>
    <t>E426</t>
  </si>
  <si>
    <t>008-00000229-02</t>
  </si>
  <si>
    <t>Barkman Eli Jr &amp; Esther E</t>
  </si>
  <si>
    <t>Cochran Nancy K TTEE</t>
  </si>
  <si>
    <t>008-00000299-00</t>
  </si>
  <si>
    <t>Yoder Albert E &amp; Emma E</t>
  </si>
  <si>
    <t>Yoder Myron A &amp; Marie A</t>
  </si>
  <si>
    <t>E431</t>
  </si>
  <si>
    <t>008-00000299-01</t>
  </si>
  <si>
    <t>Yoder Albert E &amp; Emma E  JLRS</t>
  </si>
  <si>
    <t>E433</t>
  </si>
  <si>
    <t>013-00001250-00</t>
  </si>
  <si>
    <t>Bible Patricia Ann</t>
  </si>
  <si>
    <t>Bible Chad TTEE</t>
  </si>
  <si>
    <t>023-00000294-01</t>
  </si>
  <si>
    <t>Yoder Simon J &amp; Malinda</t>
  </si>
  <si>
    <t>Yoder Henry A &amp; Rebecca J</t>
  </si>
  <si>
    <t>023-00000294-02</t>
  </si>
  <si>
    <t>Mast Mark J &amp; Mary J</t>
  </si>
  <si>
    <t>023-00000362-01</t>
  </si>
  <si>
    <t>Yoder Ben A &amp; Betty W</t>
  </si>
  <si>
    <t>Yoder Own E &amp; Willis E</t>
  </si>
  <si>
    <t>023-00000329-01</t>
  </si>
  <si>
    <t>Miller Eli &amp; Miller David J</t>
  </si>
  <si>
    <t>E434</t>
  </si>
  <si>
    <t>013-00001837-00</t>
  </si>
  <si>
    <t xml:space="preserve">Holmes Leon &amp; Nancy </t>
  </si>
  <si>
    <t>Holmes Nancy L</t>
  </si>
  <si>
    <t>E435</t>
  </si>
  <si>
    <t>013-00001838-02</t>
  </si>
  <si>
    <t>017-00001164-00</t>
  </si>
  <si>
    <t>Heil Louis J &amp; Mary C</t>
  </si>
  <si>
    <t>Raber Joseph G</t>
  </si>
  <si>
    <t>017-00001166-00</t>
  </si>
  <si>
    <t>Jones David A &amp; Lorna A   JLRS</t>
  </si>
  <si>
    <t>E432</t>
  </si>
  <si>
    <t>043-00004491-00</t>
  </si>
  <si>
    <t>Casey Rodney E</t>
  </si>
  <si>
    <t xml:space="preserve">Dusenberry Alan </t>
  </si>
  <si>
    <t>043-00003589-00</t>
  </si>
  <si>
    <t>70 x 150</t>
  </si>
  <si>
    <t>The Coral Conrad Rev Living Trust</t>
  </si>
  <si>
    <t>Vincent Samantha Jo</t>
  </si>
  <si>
    <t>018-00000170-00</t>
  </si>
  <si>
    <t>Raber Verna</t>
  </si>
  <si>
    <t>Raber Ervin J &amp; David J</t>
  </si>
  <si>
    <t>E437</t>
  </si>
  <si>
    <t>020-00000073-00</t>
  </si>
  <si>
    <t>Lawson Opha Jr</t>
  </si>
  <si>
    <t>043-00000278-00</t>
  </si>
  <si>
    <t xml:space="preserve">Lowe Gary L &amp; Linnet </t>
  </si>
  <si>
    <t>stevens zachary C &amp; Janae</t>
  </si>
  <si>
    <t>043-00006176-00</t>
  </si>
  <si>
    <t>100 x 270</t>
  </si>
  <si>
    <t>Duncan Bruce W &amp; Amy J</t>
  </si>
  <si>
    <t>Ridenbaugh Kyle A &amp; Leslie M   JLRS</t>
  </si>
  <si>
    <t>040-00000164-00</t>
  </si>
  <si>
    <t>Stevens Bonnie J &amp; Herbert</t>
  </si>
  <si>
    <t>Stevens Bruce &amp; et al</t>
  </si>
  <si>
    <t>008-00000486-05</t>
  </si>
  <si>
    <t>Mast Wayne M</t>
  </si>
  <si>
    <t>Troyer Dennis &amp; Lena</t>
  </si>
  <si>
    <t>017-00000187-00</t>
  </si>
  <si>
    <t>Yoder James E &amp; Eli J</t>
  </si>
  <si>
    <t>008-00000409-01</t>
  </si>
  <si>
    <t>008-00000200-01</t>
  </si>
  <si>
    <t>Lembke Daniel T &amp; Nancy J</t>
  </si>
  <si>
    <t>E436</t>
  </si>
  <si>
    <t>Peoples Bank National Assoc</t>
  </si>
  <si>
    <t>Yoder Jerry A</t>
  </si>
  <si>
    <t>043-00005056-00</t>
  </si>
  <si>
    <t>043-00005057-00</t>
  </si>
  <si>
    <t>60 x 114.46</t>
  </si>
  <si>
    <t>Shryock Debra C</t>
  </si>
  <si>
    <t>12.31 x 118.46</t>
  </si>
  <si>
    <t>guthrie Lloyd LE</t>
  </si>
  <si>
    <t>004-00000237-00</t>
  </si>
  <si>
    <t>W &amp; J cornett Family Pre</t>
  </si>
  <si>
    <t>Love David L</t>
  </si>
  <si>
    <t>E438</t>
  </si>
  <si>
    <t>005-00000534-05</t>
  </si>
  <si>
    <t>E439</t>
  </si>
  <si>
    <t>043-00002732-00</t>
  </si>
  <si>
    <t>30 x 104</t>
  </si>
  <si>
    <t>Duren Janet Elaine TTEE</t>
  </si>
  <si>
    <t>E440</t>
  </si>
  <si>
    <t>043-00003509-00</t>
  </si>
  <si>
    <t>66.39 x 108.90/4.03 x 112.53</t>
  </si>
  <si>
    <t>E441</t>
  </si>
  <si>
    <t>018-00001563-03</t>
  </si>
  <si>
    <t>Matusik Aimee M</t>
  </si>
  <si>
    <t>Matusik David Michael JR</t>
  </si>
  <si>
    <t>E443</t>
  </si>
  <si>
    <t>008-00000268-00</t>
  </si>
  <si>
    <t>008-00000267-00</t>
  </si>
  <si>
    <t>Weaver Harry J &amp; Emma</t>
  </si>
  <si>
    <t>Weaver Katie &amp; Alvin H   JLRS</t>
  </si>
  <si>
    <t>E442</t>
  </si>
  <si>
    <t>Strohl David</t>
  </si>
  <si>
    <t>Strohl Tara A</t>
  </si>
  <si>
    <t>E444</t>
  </si>
  <si>
    <t>029-00000944-00</t>
  </si>
  <si>
    <t>61.85 x 203.83</t>
  </si>
  <si>
    <t>Goodin Charles R &amp; Judith A</t>
  </si>
  <si>
    <t>Goodin Carles R &amp; Judith A,  TTEES</t>
  </si>
  <si>
    <t>009-00000098-03</t>
  </si>
  <si>
    <t>Troyer Aden Ray</t>
  </si>
  <si>
    <t>Yoder Andrew R &amp; Elsie O</t>
  </si>
  <si>
    <t>Rivera Hose</t>
  </si>
  <si>
    <t>030-00000237-00</t>
  </si>
  <si>
    <t>37.67 x 145</t>
  </si>
  <si>
    <t>Ross Joshua D</t>
  </si>
  <si>
    <t>Hart Toby</t>
  </si>
  <si>
    <t>030-00000244-00</t>
  </si>
  <si>
    <t>E445</t>
  </si>
  <si>
    <t>E446</t>
  </si>
  <si>
    <t>041-00000380-00</t>
  </si>
  <si>
    <t>Thomas Donald P  (Estate)</t>
  </si>
  <si>
    <t xml:space="preserve">Thomas Lynne Louise aka Lynne L </t>
  </si>
  <si>
    <t>041-00000381-00</t>
  </si>
  <si>
    <t>043-00003364-00</t>
  </si>
  <si>
    <t>51.2 x 161</t>
  </si>
  <si>
    <t>Blythewood Farms</t>
  </si>
  <si>
    <t>Davis Timothy W &amp; Susan E</t>
  </si>
  <si>
    <t>E447</t>
  </si>
  <si>
    <t>013-00001522-00</t>
  </si>
  <si>
    <t>Henry Joseph A &amp; Karen D</t>
  </si>
  <si>
    <t>Henry Joseph A &amp; Karen JLRS</t>
  </si>
  <si>
    <t>009-00000105-00</t>
  </si>
  <si>
    <t>Warren Paul R</t>
  </si>
  <si>
    <t>Warren Donald L &amp; Esther</t>
  </si>
  <si>
    <t>E448</t>
  </si>
  <si>
    <t>Watson Rusty Drew</t>
  </si>
  <si>
    <t>017-00000655-00</t>
  </si>
  <si>
    <t>100.50 x 200</t>
  </si>
  <si>
    <t>Laudick Jennifer Lynn</t>
  </si>
  <si>
    <t>Stipes Collin S</t>
  </si>
  <si>
    <t>029-00000225-01</t>
  </si>
  <si>
    <t>Jerry L Snyder (Estate)</t>
  </si>
  <si>
    <t>Michael Charles Ryan</t>
  </si>
  <si>
    <t>029-00000173-00</t>
  </si>
  <si>
    <t>Hothem Charles</t>
  </si>
  <si>
    <t>E449</t>
  </si>
  <si>
    <t>043-00000050-00</t>
  </si>
  <si>
    <t>043-00000050-02</t>
  </si>
  <si>
    <t>043-00000050-04</t>
  </si>
  <si>
    <t>043-00001503-00</t>
  </si>
  <si>
    <t>043-00001420-00</t>
  </si>
  <si>
    <t>Coshocton Associates, LLC</t>
  </si>
  <si>
    <t>Coshocton 2, LLC</t>
  </si>
  <si>
    <t>coshocton Associates, LLC &amp; coshocton 2, LLC</t>
  </si>
  <si>
    <t>Aldrich Management Co, LLC</t>
  </si>
  <si>
    <t>043-00000050-05</t>
  </si>
  <si>
    <t>A Altman company</t>
  </si>
  <si>
    <t>043-00000050-03</t>
  </si>
  <si>
    <t>E450</t>
  </si>
  <si>
    <t>004-00000206-00</t>
  </si>
  <si>
    <t>004-00000207-00</t>
  </si>
  <si>
    <t>004-00000208-00</t>
  </si>
  <si>
    <t>004-00000209-00</t>
  </si>
  <si>
    <t>004-00000210-00</t>
  </si>
  <si>
    <t>004-00000211-00</t>
  </si>
  <si>
    <t>004-00000212-00</t>
  </si>
  <si>
    <t>004-00000377-01</t>
  </si>
  <si>
    <t>Infield Larry G</t>
  </si>
  <si>
    <t>Infield Farms LLC</t>
  </si>
  <si>
    <t>017-00001040-02</t>
  </si>
  <si>
    <t>Yoder Emanuel &amp; Esther</t>
  </si>
  <si>
    <t>043-00000705-00</t>
  </si>
  <si>
    <t>043-00000706-00</t>
  </si>
  <si>
    <t>4 x 49.5</t>
  </si>
  <si>
    <t>49.50 x 55.83</t>
  </si>
  <si>
    <t>Dile Robert L</t>
  </si>
  <si>
    <t>017-00000189-00</t>
  </si>
  <si>
    <t>029-00000624-00</t>
  </si>
  <si>
    <t>240 x 153</t>
  </si>
  <si>
    <t>Troendly Richard Earl &amp; Irene</t>
  </si>
  <si>
    <t>Kistler Thomas G &amp; Heather T</t>
  </si>
  <si>
    <t>E451</t>
  </si>
  <si>
    <t>044-00000091-00</t>
  </si>
  <si>
    <t>044-00000092-00</t>
  </si>
  <si>
    <t>Coffman Robert W</t>
  </si>
  <si>
    <t>Coffman Gregory R</t>
  </si>
  <si>
    <t>E452</t>
  </si>
  <si>
    <t>Federal National Mortgage</t>
  </si>
  <si>
    <t>Allen Sabrina K</t>
  </si>
  <si>
    <t>037-00000014-00</t>
  </si>
  <si>
    <t>Ramsey Joan M</t>
  </si>
  <si>
    <t>Copperhead Creek LTD</t>
  </si>
  <si>
    <t>E453</t>
  </si>
  <si>
    <t>013-00001093-00</t>
  </si>
  <si>
    <t>Warner Robert D &amp; Lorraine E</t>
  </si>
  <si>
    <t>Warner Robert D</t>
  </si>
  <si>
    <t>013-00000061-00</t>
  </si>
  <si>
    <t>E454</t>
  </si>
  <si>
    <t>006-00000128-00</t>
  </si>
  <si>
    <t>Hatten Dorothy Helen (Estate)</t>
  </si>
  <si>
    <t>Hatten Samuel A</t>
  </si>
  <si>
    <t>043-00002897-00</t>
  </si>
  <si>
    <t>043-00002755-00</t>
  </si>
  <si>
    <t>043-00003073-00</t>
  </si>
  <si>
    <t>51 x 200</t>
  </si>
  <si>
    <t>Large Jack L &amp; Vickie</t>
  </si>
  <si>
    <t>O'Reilly Auto Enterprises LLC</t>
  </si>
  <si>
    <t>E455</t>
  </si>
  <si>
    <t>038-00000065-06</t>
  </si>
  <si>
    <t>Darr William Sr &amp; sue</t>
  </si>
  <si>
    <t>Darr Sue</t>
  </si>
  <si>
    <t>038-00000742-08</t>
  </si>
  <si>
    <t>E456</t>
  </si>
  <si>
    <t>013-00001872-00</t>
  </si>
  <si>
    <t>013-00001873-02</t>
  </si>
  <si>
    <t>044-00000085-02</t>
  </si>
  <si>
    <t>044-00000080-00</t>
  </si>
  <si>
    <t>Ventas Realty, Limited Partnership</t>
  </si>
  <si>
    <t>CCP Coshocton 0635 LP</t>
  </si>
  <si>
    <t>E457</t>
  </si>
  <si>
    <t>040-00000065-03</t>
  </si>
  <si>
    <t>Meiser-Lake Melissa A</t>
  </si>
  <si>
    <t>Meiser Joshua L</t>
  </si>
  <si>
    <t>Thompson Dennis A &amp; Charlotte L   JLRS</t>
  </si>
  <si>
    <t>043-00001655-00</t>
  </si>
  <si>
    <t>43 x 135</t>
  </si>
  <si>
    <t>Habitat for Humanity Coshocton County, Inc</t>
  </si>
  <si>
    <t>Stone Brenda</t>
  </si>
  <si>
    <t>043-00005521-00</t>
  </si>
  <si>
    <t>Huston Rita Ann</t>
  </si>
  <si>
    <t>Darner James E &amp; Orleta   JLRS</t>
  </si>
  <si>
    <t>E458</t>
  </si>
  <si>
    <t>E459</t>
  </si>
  <si>
    <t xml:space="preserve">Hoffman Trusts </t>
  </si>
  <si>
    <t>Jahweh LLC</t>
  </si>
  <si>
    <t>Rhodes Charles L (Estate)</t>
  </si>
  <si>
    <t>Baldridge Jason W</t>
  </si>
  <si>
    <t>E460</t>
  </si>
  <si>
    <t>009-00000045-00</t>
  </si>
  <si>
    <t>Yoder Alvin A &amp; Ben A</t>
  </si>
  <si>
    <t>Yoder Alvin A &amp; Martha E   JLRS</t>
  </si>
  <si>
    <t>020-00000974-00</t>
  </si>
  <si>
    <t>55 x 101</t>
  </si>
  <si>
    <t>Kirker Brian K</t>
  </si>
  <si>
    <t>Moore Nathan &amp; Heather</t>
  </si>
  <si>
    <t>026-00000167-01</t>
  </si>
  <si>
    <t>Psolla Robert E, TTEE</t>
  </si>
  <si>
    <t>Woodie Land Group LLC</t>
  </si>
  <si>
    <t>Gingerich Tobias C &amp; Wilma S</t>
  </si>
  <si>
    <t>E461</t>
  </si>
  <si>
    <t>Chittum Jeffery A &amp; Vivian L</t>
  </si>
  <si>
    <t>008-00000058-00</t>
  </si>
  <si>
    <t xml:space="preserve">Randles Robert </t>
  </si>
  <si>
    <t>031-00000883-02</t>
  </si>
  <si>
    <t>McCroskey Anthony &amp; Crystal</t>
  </si>
  <si>
    <t>Bruner Land Company Inc</t>
  </si>
  <si>
    <t>E462</t>
  </si>
  <si>
    <t>035-00000654-00</t>
  </si>
  <si>
    <t>Erman Kenneth Wayne</t>
  </si>
  <si>
    <t>Erman Marjorie L</t>
  </si>
  <si>
    <t>043-00001295-00</t>
  </si>
  <si>
    <t>50 x 125</t>
  </si>
  <si>
    <t>E463</t>
  </si>
  <si>
    <t>013-00000649-00</t>
  </si>
  <si>
    <t>Gore David estate of</t>
  </si>
  <si>
    <t>Krownapple Kimberly et al</t>
  </si>
  <si>
    <t>020-16120005-00</t>
  </si>
  <si>
    <t>Atkins Steven D &amp;</t>
  </si>
  <si>
    <t>020-16120006-00</t>
  </si>
  <si>
    <t>Welker Darin &amp; Wagner Shirley</t>
  </si>
  <si>
    <t>The Lockup Storage</t>
  </si>
  <si>
    <t>E464</t>
  </si>
  <si>
    <t>001-00000036-00</t>
  </si>
  <si>
    <t>Harstine James W</t>
  </si>
  <si>
    <t>Harstine James, TTEE of the James Harstine Irrevocable Trust</t>
  </si>
  <si>
    <t>013-00000120-01</t>
  </si>
  <si>
    <t>013-00000121-00</t>
  </si>
  <si>
    <t>Shearn Selina K</t>
  </si>
  <si>
    <t>Barnett Donald R &amp; Angela D</t>
  </si>
  <si>
    <t>023-00000179-18</t>
  </si>
  <si>
    <t>017-00000390-09</t>
  </si>
  <si>
    <t>023-00000179-16</t>
  </si>
  <si>
    <t xml:space="preserve">Yoder Alan &amp; Lena </t>
  </si>
  <si>
    <t>Troyer Matthew</t>
  </si>
  <si>
    <t>1120/1090</t>
  </si>
  <si>
    <t>E465</t>
  </si>
  <si>
    <t>SB55939</t>
  </si>
  <si>
    <t>SB55968</t>
  </si>
  <si>
    <t>043-00006323-01</t>
  </si>
  <si>
    <t>54.79 x125.85</t>
  </si>
  <si>
    <t>Hibbingbotham Jesse L &amp; L Joy</t>
  </si>
  <si>
    <t>Myers Michael D &amp; Cynthia S   JLRS</t>
  </si>
  <si>
    <t>020-00000968-00</t>
  </si>
  <si>
    <t>90 x 114.94</t>
  </si>
  <si>
    <t>Dennis Vicky L</t>
  </si>
  <si>
    <t>E466</t>
  </si>
  <si>
    <t>043-00003859-00</t>
  </si>
  <si>
    <t>Lampe Mary Ann</t>
  </si>
  <si>
    <t>Lampe Mary Ann TTEE</t>
  </si>
  <si>
    <t>E467</t>
  </si>
  <si>
    <t>004-00000453-03</t>
  </si>
  <si>
    <t>Von Allman Dereck C</t>
  </si>
  <si>
    <t>023-00000179-21</t>
  </si>
  <si>
    <t>Batke Dale TTEE</t>
  </si>
  <si>
    <t>Miller David &amp; Mandy</t>
  </si>
  <si>
    <t>043-00000309-00</t>
  </si>
  <si>
    <t>69.27 x 150</t>
  </si>
  <si>
    <t>Burris Rick &amp; Deborah</t>
  </si>
  <si>
    <t>Stein Rina A</t>
  </si>
  <si>
    <t>SB55982</t>
  </si>
  <si>
    <t>033-00000368-01</t>
  </si>
  <si>
    <t>Kline Jacob &amp; Carol M</t>
  </si>
  <si>
    <t>Miller Ivan R &amp; Rebecca Sue</t>
  </si>
  <si>
    <t>E468</t>
  </si>
  <si>
    <t>009-0000079-01</t>
  </si>
  <si>
    <t>Schlabach Joseph I</t>
  </si>
  <si>
    <t>Schlabach Joseph I &amp; Viola</t>
  </si>
  <si>
    <t>009-00000236-00</t>
  </si>
  <si>
    <t>032-00000247-02</t>
  </si>
  <si>
    <t>Burkart James J &amp; Patricia A</t>
  </si>
  <si>
    <t xml:space="preserve">Pitts Gregory </t>
  </si>
  <si>
    <t>017-00000315-04</t>
  </si>
  <si>
    <t>Mathias Brad J</t>
  </si>
  <si>
    <t>Yoder Raymond J &amp; Lizzie L   JLRS</t>
  </si>
  <si>
    <t>039-00000052-02</t>
  </si>
  <si>
    <t>70 x 140</t>
  </si>
  <si>
    <t>Sees Ruth A</t>
  </si>
  <si>
    <t>043-00003633-00</t>
  </si>
  <si>
    <t>Locke Shawn A &amp; Angela N</t>
  </si>
  <si>
    <t xml:space="preserve">Baker Lori A </t>
  </si>
  <si>
    <t>Gabbard Jason &amp; Trudy JLRS</t>
  </si>
  <si>
    <t>SB55994</t>
  </si>
  <si>
    <t>008-00000422-00</t>
  </si>
  <si>
    <t>Richardson Jill</t>
  </si>
  <si>
    <t>Lehman Laura M</t>
  </si>
  <si>
    <t>037-00000072-00</t>
  </si>
  <si>
    <t>X</t>
  </si>
  <si>
    <t>Margaret M. Collins</t>
  </si>
  <si>
    <t>David A. Bickel</t>
  </si>
  <si>
    <t>037-00000157-00</t>
  </si>
  <si>
    <t>043-00005749-00</t>
  </si>
  <si>
    <t>Smith Cody</t>
  </si>
  <si>
    <t>SEO Property Preservations</t>
  </si>
  <si>
    <t>018-00000460-00</t>
  </si>
  <si>
    <t>Martin Tim &amp; Cheryl</t>
  </si>
  <si>
    <t>Bank of New York Mellon</t>
  </si>
  <si>
    <t>023-0000032801</t>
  </si>
  <si>
    <t>Yoder Andrew W &amp; Emma</t>
  </si>
  <si>
    <t>Miller Owen J &amp; Fannie R</t>
  </si>
  <si>
    <t>023-00000294-03</t>
  </si>
  <si>
    <t>Miller, Myron W, William M,Lena J</t>
  </si>
  <si>
    <t>040-00000166-03</t>
  </si>
  <si>
    <t>Oakley Sheila</t>
  </si>
  <si>
    <t>Cramer Dustin</t>
  </si>
  <si>
    <t>SB56006</t>
  </si>
  <si>
    <t>E469</t>
  </si>
  <si>
    <t>043-00002200-00</t>
  </si>
  <si>
    <t>42.x 149</t>
  </si>
  <si>
    <t>Guinther James E &amp;</t>
  </si>
  <si>
    <t>Guinther Mamie M</t>
  </si>
  <si>
    <t>E472</t>
  </si>
  <si>
    <t>029-00000032-06</t>
  </si>
  <si>
    <t>Bussard Arthur W &amp; Robert A  JLRS</t>
  </si>
  <si>
    <t>E473</t>
  </si>
  <si>
    <t>029-00000932-07</t>
  </si>
  <si>
    <t>E474</t>
  </si>
  <si>
    <t>029-00000932-05</t>
  </si>
  <si>
    <t>JAR Investors LLC</t>
  </si>
  <si>
    <t>E470</t>
  </si>
  <si>
    <t>023-00000294-00</t>
  </si>
  <si>
    <t>Yoder Simon J et al</t>
  </si>
  <si>
    <t>Miler Myron W etal</t>
  </si>
  <si>
    <t>E471</t>
  </si>
  <si>
    <t>038-00000371-00</t>
  </si>
  <si>
    <t>013-00000613-00</t>
  </si>
  <si>
    <t>003-00000248-00</t>
  </si>
  <si>
    <t>Road vacation</t>
  </si>
  <si>
    <t>road vacation</t>
  </si>
  <si>
    <t>1200/1070/1020</t>
  </si>
  <si>
    <t>no charge</t>
  </si>
  <si>
    <t>E475</t>
  </si>
  <si>
    <t>018-00000943-00</t>
  </si>
  <si>
    <t>Sharrock Ruth Maxine (Estate)</t>
  </si>
  <si>
    <t>Co Exec of Estate of Bernard G Sharrock, Roxanne Slaughter &amp; Jeanie K Baker</t>
  </si>
  <si>
    <t>020-00000941-00</t>
  </si>
  <si>
    <t>118.15 x 113.82</t>
  </si>
  <si>
    <t>Investment Source LTD</t>
  </si>
  <si>
    <t>Mills Franklin John</t>
  </si>
  <si>
    <t>E476</t>
  </si>
  <si>
    <t>037-00000648-00</t>
  </si>
  <si>
    <t>Casey Bryan E &amp; Jennifer L</t>
  </si>
  <si>
    <t xml:space="preserve">Casey Bryan E </t>
  </si>
  <si>
    <t>023-00000328-00</t>
  </si>
  <si>
    <t>Yoder Andrew N &amp; Emma D</t>
  </si>
  <si>
    <t>Hershberger Joas J &amp; Rosanna JLRS</t>
  </si>
  <si>
    <t>E477</t>
  </si>
  <si>
    <t>013-00001079-00</t>
  </si>
  <si>
    <t>100 x 600.50</t>
  </si>
  <si>
    <t>Shaeffer Pearldine</t>
  </si>
  <si>
    <t>Casey Kevin</t>
  </si>
  <si>
    <t>013-00001080-00</t>
  </si>
  <si>
    <t>100 x 611.83</t>
  </si>
  <si>
    <t>E478</t>
  </si>
  <si>
    <t>043-00001086-00</t>
  </si>
  <si>
    <t>43.5 x 116</t>
  </si>
  <si>
    <t>Gayheart Glen M &amp; Sandra L</t>
  </si>
  <si>
    <t>Kirkbride Douglas S</t>
  </si>
  <si>
    <t>043-00001087-00</t>
  </si>
  <si>
    <t>43.5 x 117</t>
  </si>
  <si>
    <t>E479</t>
  </si>
  <si>
    <t>043-00003435-00</t>
  </si>
  <si>
    <t>49.58 x 193.64</t>
  </si>
  <si>
    <t>Roark Kathleen</t>
  </si>
  <si>
    <t>Roark Layton</t>
  </si>
  <si>
    <t>E480</t>
  </si>
  <si>
    <t>018-00000552-08</t>
  </si>
  <si>
    <t>Maple cheryl L</t>
  </si>
  <si>
    <t>Kuchinka Shelly &amp; Headley Rhea</t>
  </si>
  <si>
    <t>043-00003499-00</t>
  </si>
  <si>
    <t>50 x 117.5</t>
  </si>
  <si>
    <t>Nelson Gary L &amp; Robert L</t>
  </si>
  <si>
    <t>Thomas Harley &amp; Gable Carol A</t>
  </si>
  <si>
    <t>Ramseyer Walter J &amp; TTEES</t>
  </si>
  <si>
    <t>Gundrum John D &amp; Kendra E</t>
  </si>
  <si>
    <t>E481</t>
  </si>
  <si>
    <t>002-00000024-05</t>
  </si>
  <si>
    <t>002-00000024-06</t>
  </si>
  <si>
    <t>002-00000024-00</t>
  </si>
  <si>
    <t>Troyer Rueben &amp; Esther</t>
  </si>
  <si>
    <t>Troyer Rueben &amp; Esther TTEES</t>
  </si>
  <si>
    <t>E482</t>
  </si>
  <si>
    <t>043-15127034-00</t>
  </si>
  <si>
    <t>Suriano Darrell R &amp; Darrell</t>
  </si>
  <si>
    <t>Troyer Bill D &amp; Erma Sue   JLRS</t>
  </si>
  <si>
    <t>E483</t>
  </si>
  <si>
    <t>043-00005861-00</t>
  </si>
  <si>
    <t>Troyer Bill D Erma Sue</t>
  </si>
  <si>
    <t xml:space="preserve">Suriano Darrell R aka Darrell </t>
  </si>
  <si>
    <t>E484</t>
  </si>
  <si>
    <t>026-00000174-00</t>
  </si>
  <si>
    <t>Troyer Melvin</t>
  </si>
  <si>
    <t>Troyer Melvin D Mary   JLRS</t>
  </si>
  <si>
    <t>E485</t>
  </si>
  <si>
    <t>008-00000060-01</t>
  </si>
  <si>
    <t>Mizer Patricia L</t>
  </si>
  <si>
    <t>Mizer Sylvester M</t>
  </si>
  <si>
    <t>CHK#2585 AMT 336.00 &amp; .50</t>
  </si>
  <si>
    <t>E486</t>
  </si>
  <si>
    <t>043-00006564-23</t>
  </si>
  <si>
    <t>Out lot 172-174</t>
  </si>
  <si>
    <t>Simpson Juanita J, TTEE (Estate)</t>
  </si>
  <si>
    <t>Simpson John S, TTEE</t>
  </si>
  <si>
    <t>E487</t>
  </si>
  <si>
    <t>038-00000730-03</t>
  </si>
  <si>
    <t>038-00000622-01</t>
  </si>
  <si>
    <t>Luburgh Marie L</t>
  </si>
  <si>
    <t>Luburgh Todd L</t>
  </si>
  <si>
    <t>E488</t>
  </si>
  <si>
    <t>043-00005132-00</t>
  </si>
  <si>
    <t>130 x 160</t>
  </si>
  <si>
    <t>Weir Mona E</t>
  </si>
  <si>
    <t>Weir Robert E &amp; William R</t>
  </si>
  <si>
    <t>043-00001216-00</t>
  </si>
  <si>
    <t>60 x 99.94</t>
  </si>
  <si>
    <t>Staron Megan N</t>
  </si>
  <si>
    <t>021-00000795-02</t>
  </si>
  <si>
    <t>Hilton Robert &amp; Wright Christine L</t>
  </si>
  <si>
    <t>Wells Joseph R &amp; Gwendolyn S  JLROS</t>
  </si>
  <si>
    <t>032-00000165-01</t>
  </si>
  <si>
    <t>King John D/ Britton Tabetha J/ King Michelle L</t>
  </si>
  <si>
    <t>Wilmington Trust National Assoc , Successor TTEE</t>
  </si>
  <si>
    <t>E489</t>
  </si>
  <si>
    <t>018-00001168-00</t>
  </si>
  <si>
    <t>Brierley Margo</t>
  </si>
  <si>
    <t>Brierley James L</t>
  </si>
  <si>
    <t>Hamilton Jeff B Et al</t>
  </si>
  <si>
    <t>Conrad James Lee et al</t>
  </si>
  <si>
    <t>E490</t>
  </si>
  <si>
    <t>002-00000138-01</t>
  </si>
  <si>
    <t>Lahna George &amp;Regina</t>
  </si>
  <si>
    <t>Lahna Richard &amp; Shelby</t>
  </si>
  <si>
    <t xml:space="preserve">Jaggers Carol A </t>
  </si>
  <si>
    <t>Powelson Anthony S</t>
  </si>
  <si>
    <t>E491</t>
  </si>
  <si>
    <t>018-00000093-02</t>
  </si>
  <si>
    <t>Crouso Esther I &amp; TTEE</t>
  </si>
  <si>
    <t>Crouso Jay Kendall &amp; Lena</t>
  </si>
  <si>
    <t>018-00000095-01</t>
  </si>
  <si>
    <t>McQueen Joshua &amp; Lindsay</t>
  </si>
  <si>
    <t>043-00000828-00</t>
  </si>
  <si>
    <t>Fleming John &amp; Barbara TTEES</t>
  </si>
  <si>
    <t>Mushrush Todd A &amp; Traci L</t>
  </si>
  <si>
    <t>E492</t>
  </si>
  <si>
    <t>003-00000261-01</t>
  </si>
  <si>
    <t>McCurdy Family Farms</t>
  </si>
  <si>
    <t>McCurdy Keith J</t>
  </si>
  <si>
    <t>020-16119043-00</t>
  </si>
  <si>
    <t>Humphrey Betty L</t>
  </si>
  <si>
    <t>Holmes Steven P &amp; Lori A</t>
  </si>
  <si>
    <t>043-00005493-00</t>
  </si>
  <si>
    <t>Davis Barbara A</t>
  </si>
  <si>
    <t>Callahan Danna L</t>
  </si>
  <si>
    <t>E493</t>
  </si>
  <si>
    <t>E494</t>
  </si>
  <si>
    <t>037-00000445-00</t>
  </si>
  <si>
    <t>Howell Mary J (Estate)</t>
  </si>
  <si>
    <t>Thompson Dixie Lynn/ Howell Robert Lee/ McCoy Susan Darlene/ Howell nka George Deborah Kaye/ Howell Terry Joe</t>
  </si>
  <si>
    <t>E495</t>
  </si>
  <si>
    <t>013-00000954-00</t>
  </si>
  <si>
    <t>Tidrick Marvin E &amp; Theriault Jodi A</t>
  </si>
  <si>
    <t>Tidrick Charles &amp; Carol (deceased)</t>
  </si>
  <si>
    <t>043-00003267-00</t>
  </si>
  <si>
    <t>50 X 112</t>
  </si>
  <si>
    <t>Stockum Floyd J Estate</t>
  </si>
  <si>
    <t>Prater Jane E &amp; Monty</t>
  </si>
  <si>
    <t>043-00003282-00</t>
  </si>
  <si>
    <t>043-00005838-00</t>
  </si>
  <si>
    <t>McCurdy Family Farms, LLC</t>
  </si>
  <si>
    <t>018-00001637-02</t>
  </si>
  <si>
    <t>Hunter Amy</t>
  </si>
  <si>
    <t>Bice Robert R</t>
  </si>
  <si>
    <t>E496</t>
  </si>
  <si>
    <t>013-00001881-00</t>
  </si>
  <si>
    <t>Olinger Harold E</t>
  </si>
  <si>
    <t>Jerles Edward H &amp; Patricia E</t>
  </si>
  <si>
    <t>E497</t>
  </si>
  <si>
    <t>013-00001883-00</t>
  </si>
  <si>
    <t>Paul Kenneth A &amp; Patricia A</t>
  </si>
  <si>
    <t>E498</t>
  </si>
  <si>
    <t>017-00001100-00</t>
  </si>
  <si>
    <t>Peddicord Herbert J</t>
  </si>
  <si>
    <t>ICHTHUS LTD</t>
  </si>
  <si>
    <t>017-00001124-00</t>
  </si>
  <si>
    <t>017-00001101-00</t>
  </si>
  <si>
    <t>020-00000706-00</t>
  </si>
  <si>
    <t>Rodabaugh Thomas W &amp; Nancy M</t>
  </si>
  <si>
    <t>Cabot Kenneth C &amp; Judity E   JLRS</t>
  </si>
  <si>
    <t>043-00006564-03</t>
  </si>
  <si>
    <t>172 x 174</t>
  </si>
  <si>
    <t>Vickers Russell</t>
  </si>
  <si>
    <t>Carroll Thula</t>
  </si>
  <si>
    <t>E499</t>
  </si>
  <si>
    <t>043-00001629-00</t>
  </si>
  <si>
    <t>48 x 200</t>
  </si>
  <si>
    <t>Bradford Jason R</t>
  </si>
  <si>
    <t>EJZ Properties LLC</t>
  </si>
  <si>
    <t>E500</t>
  </si>
  <si>
    <t>Luburgh Todd TTEE</t>
  </si>
  <si>
    <t>E501</t>
  </si>
  <si>
    <t>043-00004178-00</t>
  </si>
  <si>
    <t>043-00004179-00</t>
  </si>
  <si>
    <t>043-00004180-00</t>
  </si>
  <si>
    <t>043-00004358-00</t>
  </si>
  <si>
    <t>80 x 36.89</t>
  </si>
  <si>
    <t>2467 SQ FT</t>
  </si>
  <si>
    <t>49.33 x 87    16.26 x 87</t>
  </si>
  <si>
    <t>48 x 49.33   48 x 16.3</t>
  </si>
  <si>
    <t>Gannett Satellite Information Network LLC</t>
  </si>
  <si>
    <t>Gannett GP Media Inc</t>
  </si>
  <si>
    <t>E502</t>
  </si>
  <si>
    <t>033-00000074-00</t>
  </si>
  <si>
    <t>Moore john clinton</t>
  </si>
  <si>
    <t>Moore Janice C</t>
  </si>
  <si>
    <t>033-00000024-01</t>
  </si>
  <si>
    <t>Duren Jane Elaine, TTEE</t>
  </si>
  <si>
    <t>Olinger Max B</t>
  </si>
  <si>
    <t>Wilson John K &amp; Patricia S   JLRS</t>
  </si>
  <si>
    <t>044-00000164-01</t>
  </si>
  <si>
    <t>McCullough Mark W &amp; Cheryl S</t>
  </si>
  <si>
    <t>Stotler Steven H</t>
  </si>
  <si>
    <t>017-00000380-00</t>
  </si>
  <si>
    <t>Olinger Harold E aka Harrold E</t>
  </si>
  <si>
    <t>McGuire David E</t>
  </si>
  <si>
    <t>020-00000022-00</t>
  </si>
  <si>
    <t>020-00000021-00</t>
  </si>
  <si>
    <t>82.6 x 76/  28.2 x 77</t>
  </si>
  <si>
    <t>6 x 42 / 6 x 51</t>
  </si>
  <si>
    <t>Dunigan Gregory R &amp; Mathisen Margaret M</t>
  </si>
  <si>
    <t>Tubbs Timothy L &amp; Jessica  JLRS</t>
  </si>
  <si>
    <t>E503</t>
  </si>
  <si>
    <t>002-00000572-00</t>
  </si>
  <si>
    <t>Ellison Dianna Lynn</t>
  </si>
  <si>
    <t>Lapikas Karie Ann/ Lapikas Brian Christopher/ Ellison Dianna Lynn</t>
  </si>
  <si>
    <t>040-00000065-04</t>
  </si>
  <si>
    <t>Patrick Roy &amp; Margaret</t>
  </si>
  <si>
    <t>Patrick Michael D &amp; terri</t>
  </si>
  <si>
    <t>043-00000174-00</t>
  </si>
  <si>
    <t>043-00000173-00</t>
  </si>
  <si>
    <t>043-00000603-00</t>
  </si>
  <si>
    <t>Riverside Landing Enterprises LLC</t>
  </si>
  <si>
    <t>Babcock Thomas J &amp; Angela D   JLRS</t>
  </si>
  <si>
    <t>E504</t>
  </si>
  <si>
    <t>E505</t>
  </si>
  <si>
    <t>008-00000239-02</t>
  </si>
  <si>
    <t>008-00000286-02</t>
  </si>
  <si>
    <t>Troyer Willis L &amp; Hershberger Naomi J</t>
  </si>
  <si>
    <t>Miller Marlin A &amp; Amanda V   JLRS</t>
  </si>
  <si>
    <t>Miller Marlin A &amp; Amanda V</t>
  </si>
  <si>
    <t>Troyer Willis L &amp; Naomi J (fka Hershberger)  JLRS</t>
  </si>
  <si>
    <t>018-00000201-03</t>
  </si>
  <si>
    <t>Hackenbracht Phillip D TTEE&amp;</t>
  </si>
  <si>
    <t>Hackenbracht Linda J TTEE</t>
  </si>
  <si>
    <t>018-000000201-03</t>
  </si>
  <si>
    <t>Finton Steven &amp; Andrea &amp; eunice</t>
  </si>
  <si>
    <t>E506</t>
  </si>
  <si>
    <t>E507</t>
  </si>
  <si>
    <t>Hackenbracht Philip Estate of</t>
  </si>
  <si>
    <t>E508</t>
  </si>
  <si>
    <t>043-00006055-00</t>
  </si>
  <si>
    <t>Sims Kelly E</t>
  </si>
  <si>
    <t>Sims Andrea C</t>
  </si>
  <si>
    <t>018-00000792-00</t>
  </si>
  <si>
    <t>Powell Shannon D</t>
  </si>
  <si>
    <t>042-00000389-01</t>
  </si>
  <si>
    <t>Councilor Linda</t>
  </si>
  <si>
    <t>Burkey Michael D &amp; Roxann</t>
  </si>
  <si>
    <t>035-00000646-00</t>
  </si>
  <si>
    <t>60 x 66</t>
  </si>
  <si>
    <t>Rearic David M</t>
  </si>
  <si>
    <t>E509</t>
  </si>
  <si>
    <t>017-00000709-00</t>
  </si>
  <si>
    <t>100 x 176</t>
  </si>
  <si>
    <t>Besst Carolyn V  (Estate)</t>
  </si>
  <si>
    <t>Besst Roger</t>
  </si>
  <si>
    <t>018-00000128-00</t>
  </si>
  <si>
    <t>Hardesty George W &amp;</t>
  </si>
  <si>
    <t>Umstott Fred R &amp; Amanda A</t>
  </si>
  <si>
    <t>044-00000560-00</t>
  </si>
  <si>
    <t>Laughlin David L &amp; Dale L</t>
  </si>
  <si>
    <t>014-00000603-00</t>
  </si>
  <si>
    <t>Kuhn William B &amp; Ruth M</t>
  </si>
  <si>
    <t>McFarland Ingrid</t>
  </si>
  <si>
    <t>020-00000352-00</t>
  </si>
  <si>
    <t>Jackson Judy A Succ TTEE &amp;</t>
  </si>
  <si>
    <t>020-00000353-00</t>
  </si>
  <si>
    <t>Varns William D, TTEE</t>
  </si>
  <si>
    <t>Wright Eppley Wesly J &amp; Arica B   JLRS</t>
  </si>
  <si>
    <t>004-00000277-04</t>
  </si>
  <si>
    <t>E510</t>
  </si>
  <si>
    <t>032-00000305-00</t>
  </si>
  <si>
    <t>032-00000305-01</t>
  </si>
  <si>
    <t>032-00000305-02</t>
  </si>
  <si>
    <t>032-00000305-03</t>
  </si>
  <si>
    <t>032-00000305-04</t>
  </si>
  <si>
    <t>032-00000305-05</t>
  </si>
  <si>
    <t>032-00000305-06</t>
  </si>
  <si>
    <t>032-00000305-07</t>
  </si>
  <si>
    <t>032-00000305-08</t>
  </si>
  <si>
    <t>032-00000305-09</t>
  </si>
  <si>
    <t>032-00000305-10</t>
  </si>
  <si>
    <t>032-00000305-11</t>
  </si>
  <si>
    <t>032-00000305-12</t>
  </si>
  <si>
    <t>032-00000305-13</t>
  </si>
  <si>
    <t>032-00000284-00</t>
  </si>
  <si>
    <t>032-00000152-00</t>
  </si>
  <si>
    <t>oil</t>
  </si>
  <si>
    <t>Norris Elmus C</t>
  </si>
  <si>
    <t>Norris Vera I</t>
  </si>
  <si>
    <t>Norris Paul et al</t>
  </si>
  <si>
    <t>E511</t>
  </si>
  <si>
    <t>018-00001646-02</t>
  </si>
  <si>
    <t>Cadence Bank NA</t>
  </si>
  <si>
    <t>021-00000322-04</t>
  </si>
  <si>
    <t>Johnson Michael E &amp; Sonja</t>
  </si>
  <si>
    <t>Yoder Edward O &amp; Leanna P  JLRS</t>
  </si>
  <si>
    <t>E513</t>
  </si>
  <si>
    <t>023-00000300-00</t>
  </si>
  <si>
    <t>Raber Ervin &amp; Esther N</t>
  </si>
  <si>
    <t>E512</t>
  </si>
  <si>
    <t>005-00000001-00</t>
  </si>
  <si>
    <t>005-00000002-00</t>
  </si>
  <si>
    <t>005-00000003-00</t>
  </si>
  <si>
    <t>005-00000004-00</t>
  </si>
  <si>
    <t>Adams Maxine</t>
  </si>
  <si>
    <t>Young William T &amp; Smetzer Judy M</t>
  </si>
  <si>
    <t>023-00000328-03</t>
  </si>
  <si>
    <t>Yoder Andrew N &amp;Emma D</t>
  </si>
  <si>
    <t>Daugherty William &amp; Caroline D</t>
  </si>
  <si>
    <t>E514</t>
  </si>
  <si>
    <t>Yoder Andrew N &amp; Emma JLRS</t>
  </si>
  <si>
    <t>E515</t>
  </si>
  <si>
    <t>032-00000087-00</t>
  </si>
  <si>
    <t>Donaker Alan &amp; Janette</t>
  </si>
  <si>
    <t>Donaker Anna M</t>
  </si>
  <si>
    <t>Pearl Valley cheese Inc</t>
  </si>
  <si>
    <t>040-00000063-01</t>
  </si>
  <si>
    <t>13.649/12.876</t>
  </si>
  <si>
    <t>Short Gary &amp; Wankaew</t>
  </si>
  <si>
    <t>Stevens Bruce &amp; Drushel Diane</t>
  </si>
  <si>
    <t>E516</t>
  </si>
  <si>
    <t>016-000000260-00</t>
  </si>
  <si>
    <t>Chase Alene</t>
  </si>
  <si>
    <t>Chase Robert John</t>
  </si>
  <si>
    <t>004-00000423-01</t>
  </si>
  <si>
    <t>House of Jacob</t>
  </si>
  <si>
    <t>The Frontier Power Company</t>
  </si>
  <si>
    <t>E517</t>
  </si>
  <si>
    <t>043-00001769-00</t>
  </si>
  <si>
    <t>78.5 x 150</t>
  </si>
  <si>
    <t>Hebron Clarence TTEE</t>
  </si>
  <si>
    <t>Klink Linda K TTEE</t>
  </si>
  <si>
    <t>044-00000165-00</t>
  </si>
  <si>
    <t>92 x 264</t>
  </si>
  <si>
    <t>Stotler Steven</t>
  </si>
  <si>
    <t>Tumblin Steven S &amp; Beth  JLRS</t>
  </si>
  <si>
    <t>029-00000792-00</t>
  </si>
  <si>
    <t>029-00000793-00</t>
  </si>
  <si>
    <t>70 x 350</t>
  </si>
  <si>
    <t>Adams J William &amp;</t>
  </si>
  <si>
    <t>Hicks Karen S</t>
  </si>
  <si>
    <t>E518</t>
  </si>
  <si>
    <t>043-00003640-00</t>
  </si>
  <si>
    <t>043-00004060-00</t>
  </si>
  <si>
    <t>37.75 x 75 / 75.5 x 149.86</t>
  </si>
  <si>
    <t>Overmyer Alicia K, Exec</t>
  </si>
  <si>
    <t>CCC Family Properties</t>
  </si>
  <si>
    <t>043-00005375-00</t>
  </si>
  <si>
    <t>134.26 x 141.08</t>
  </si>
  <si>
    <t>Waters K Dee Ann</t>
  </si>
  <si>
    <t>043-00005298-00</t>
  </si>
  <si>
    <t>Norris Gladys M,  TTEE</t>
  </si>
  <si>
    <t>Lowe Dennis J</t>
  </si>
  <si>
    <t>043-00005048-00</t>
  </si>
  <si>
    <t>Prater Phillip D &amp; Ashley H</t>
  </si>
  <si>
    <t>Locke Shawn A &amp; Angela N   JLRS</t>
  </si>
  <si>
    <t>044-00000637-00</t>
  </si>
  <si>
    <t>Cramer Patricia M</t>
  </si>
  <si>
    <t>Nys Shaylee R</t>
  </si>
  <si>
    <t>041-00000144-13</t>
  </si>
  <si>
    <t>Smith Daniel S &amp; Krisha Dawn</t>
  </si>
  <si>
    <t>Minnier Austin T</t>
  </si>
  <si>
    <t>043-00004246-00</t>
  </si>
  <si>
    <t>Lifetime Ventures LLC</t>
  </si>
  <si>
    <t>Hutchison Ronald L &amp; Kathryn Diane  JLRS</t>
  </si>
  <si>
    <t>E519</t>
  </si>
  <si>
    <t>021-00000687-00</t>
  </si>
  <si>
    <t>Tidball Eva Irene</t>
  </si>
  <si>
    <t>Tidball James E</t>
  </si>
  <si>
    <t>026-00000455-00</t>
  </si>
  <si>
    <t>Botson Michael D/Camp Boston</t>
  </si>
  <si>
    <t>Serenity Land LLC</t>
  </si>
  <si>
    <t>026-00000455-02</t>
  </si>
  <si>
    <t>E520</t>
  </si>
  <si>
    <t>037-00000385-00</t>
  </si>
  <si>
    <t>50 x 126.2</t>
  </si>
  <si>
    <t>Hootman Barbara</t>
  </si>
  <si>
    <t>Hootman Ray &amp; Fred JLRS</t>
  </si>
  <si>
    <t>Custer Benjamin James</t>
  </si>
  <si>
    <t>001-00000032-00</t>
  </si>
  <si>
    <t>Bonvechio Jean R</t>
  </si>
  <si>
    <t>Miller Jolan &amp; Regina</t>
  </si>
  <si>
    <t>001-00000043-00</t>
  </si>
  <si>
    <t>Valley View Health Clinic LLC</t>
  </si>
  <si>
    <t>E521</t>
  </si>
  <si>
    <t>026-00000103-00</t>
  </si>
  <si>
    <t>Yoder Barbara M</t>
  </si>
  <si>
    <t>Yoder Raymond Jr</t>
  </si>
  <si>
    <t>026-00000117-00</t>
  </si>
  <si>
    <t>026-00000422-00</t>
  </si>
  <si>
    <t>043-00003976-00</t>
  </si>
  <si>
    <t>Lowe Dennis &amp; Rebecca</t>
  </si>
  <si>
    <t>E522</t>
  </si>
  <si>
    <t>043-00003854-00</t>
  </si>
  <si>
    <t>67 x 200</t>
  </si>
  <si>
    <t>Clark Suzanne S &amp; Smailes James G</t>
  </si>
  <si>
    <t>E523</t>
  </si>
  <si>
    <t>Lahna John A &amp; Alice</t>
  </si>
  <si>
    <t>Regula Lori et al</t>
  </si>
  <si>
    <t>E524</t>
  </si>
  <si>
    <t>018-00001021-00</t>
  </si>
  <si>
    <t>018-00001022-00</t>
  </si>
  <si>
    <t>Lawless W D</t>
  </si>
  <si>
    <t>Lawless Carol J</t>
  </si>
  <si>
    <t>E525</t>
  </si>
  <si>
    <t>002-00000002-00</t>
  </si>
  <si>
    <t>002-00000001-00</t>
  </si>
  <si>
    <t xml:space="preserve">Ault Darlene E </t>
  </si>
  <si>
    <t xml:space="preserve">Ault Russell E/ Ault Brugger Cheryl / Ault Carter Linda </t>
  </si>
  <si>
    <t>Werner Daniel T</t>
  </si>
  <si>
    <t>043-00001659-00</t>
  </si>
  <si>
    <t>043-00001658-00</t>
  </si>
  <si>
    <t>38 x 48.33</t>
  </si>
  <si>
    <t>Endsley Todd A &amp; Leanne R</t>
  </si>
  <si>
    <t>Murray Gary L &amp; Rose M</t>
  </si>
  <si>
    <t>043-00004522-00</t>
  </si>
  <si>
    <t>043000004523-00</t>
  </si>
  <si>
    <t>043-00002681-00</t>
  </si>
  <si>
    <t>Ianniello Louis J</t>
  </si>
  <si>
    <t>Lauvray David L &amp; Ina M    JLRS</t>
  </si>
  <si>
    <t>008-00000031-00</t>
  </si>
  <si>
    <t xml:space="preserve">Schlabach Henry E &amp; Mary </t>
  </si>
  <si>
    <t>Miller Albert N &amp; Troyer Betty R   JLRS</t>
  </si>
  <si>
    <t>010-00000455-00</t>
  </si>
  <si>
    <t>Cox James F Jr &amp; Patricia L</t>
  </si>
  <si>
    <t>Cox Gregory Jr &amp; Heather R  JLRS</t>
  </si>
  <si>
    <t>100 x 120</t>
  </si>
  <si>
    <t>Pepper Larry &amp; Rebecca</t>
  </si>
  <si>
    <t>Higby Jarrod D &amp; Angela L   JLRS</t>
  </si>
  <si>
    <t>043-00001589-00</t>
  </si>
  <si>
    <t>48.3 x 110.50</t>
  </si>
  <si>
    <t>Burkey Russell L &amp; Polly H</t>
  </si>
  <si>
    <t>Davis Samuel L &amp; Renee   JLRS</t>
  </si>
  <si>
    <t>E526</t>
  </si>
  <si>
    <t>043-00002216-00</t>
  </si>
  <si>
    <t>043-00003642-00</t>
  </si>
  <si>
    <t>043-00004138-00</t>
  </si>
  <si>
    <t>21.6 x 104</t>
  </si>
  <si>
    <t>42 x 104</t>
  </si>
  <si>
    <t>Wilson John K &amp; Patricia</t>
  </si>
  <si>
    <t>Wilson Commercial Rentals LLC</t>
  </si>
  <si>
    <t>E527</t>
  </si>
  <si>
    <t>018-00000552-00</t>
  </si>
  <si>
    <t>Maple William Isaac &amp;</t>
  </si>
  <si>
    <t>Maple William Isaac &amp; TTEES</t>
  </si>
  <si>
    <t>E529</t>
  </si>
  <si>
    <t>Hursey Beverly A TTEE</t>
  </si>
  <si>
    <t>E530</t>
  </si>
  <si>
    <t>026-00000516-00</t>
  </si>
  <si>
    <t>Ewings Janet M</t>
  </si>
  <si>
    <t>Hodges Daniel TTEE</t>
  </si>
  <si>
    <t>026-00000517-00</t>
  </si>
  <si>
    <t>026-00000647-00</t>
  </si>
  <si>
    <t>8.25 x 8.25</t>
  </si>
  <si>
    <t>026-00000901-00</t>
  </si>
  <si>
    <t>8.25 x 33</t>
  </si>
  <si>
    <t>E531</t>
  </si>
  <si>
    <t>003-00000643-18</t>
  </si>
  <si>
    <t xml:space="preserve">Ewings William &amp; Janet </t>
  </si>
  <si>
    <t>E528</t>
  </si>
  <si>
    <t>023-00000269-01</t>
  </si>
  <si>
    <t>Dollar Three eighty LTD</t>
  </si>
  <si>
    <t>Red Dog Hill II LLC</t>
  </si>
  <si>
    <t>E533</t>
  </si>
  <si>
    <t>023-00000269-00</t>
  </si>
  <si>
    <t>Red Dog Hill LLC</t>
  </si>
  <si>
    <t>013-00001063-00</t>
  </si>
  <si>
    <t>013-00000380-00</t>
  </si>
  <si>
    <t>Fabian Trina D</t>
  </si>
  <si>
    <t>Pica Rich A</t>
  </si>
  <si>
    <t>12.31 x 118.26</t>
  </si>
  <si>
    <t>016-00000037-00</t>
  </si>
  <si>
    <t>185.6 x 1190</t>
  </si>
  <si>
    <t>E532</t>
  </si>
  <si>
    <t>Elliott Richard &amp; Janice</t>
  </si>
  <si>
    <t>Elliott Richard C</t>
  </si>
  <si>
    <t>E534</t>
  </si>
  <si>
    <t>013-00001412-00</t>
  </si>
  <si>
    <t>Hault Gary D</t>
  </si>
  <si>
    <t>Hault Gary Todd</t>
  </si>
  <si>
    <t>031-00000346-01</t>
  </si>
  <si>
    <t>031-00000346-02</t>
  </si>
  <si>
    <t>ALM Woodlands LTD</t>
  </si>
  <si>
    <t>Moore Kecia J</t>
  </si>
  <si>
    <t>017-00001007-04</t>
  </si>
  <si>
    <t>Stutzman Vernon E &amp; Susie A</t>
  </si>
  <si>
    <t>Yoder Norman J &amp; Mary H</t>
  </si>
  <si>
    <t>017-00001007-05</t>
  </si>
  <si>
    <t>Yoder Dennis A</t>
  </si>
  <si>
    <t>Shetler Mervin P &amp; Karen R</t>
  </si>
  <si>
    <t>003-00000346-02</t>
  </si>
  <si>
    <t>003-00000344-00</t>
  </si>
  <si>
    <t>Decosky Development Corporation</t>
  </si>
  <si>
    <t>020-16115003-00</t>
  </si>
  <si>
    <t>72 x 190</t>
  </si>
  <si>
    <t>Corder Cheryl Lee &amp; Larry A</t>
  </si>
  <si>
    <t>Dobbins Mark L &amp; Shirley A</t>
  </si>
  <si>
    <t>031-00000901-02</t>
  </si>
  <si>
    <t>Byler Daniel D &amp; Lucy R</t>
  </si>
  <si>
    <t>Byler Joonas A &amp; Sara Ann   JLRS</t>
  </si>
  <si>
    <t>037-00000428-00</t>
  </si>
  <si>
    <t>Guilliams Properties LLC</t>
  </si>
  <si>
    <t>043-00004068-00</t>
  </si>
  <si>
    <t>40 x 176</t>
  </si>
  <si>
    <t>Sutton Sharon V</t>
  </si>
  <si>
    <t>043-00001504-00</t>
  </si>
  <si>
    <t>50 x 153</t>
  </si>
  <si>
    <t>Blatt Cheryl G &amp; et al</t>
  </si>
  <si>
    <t>043-00001985-00</t>
  </si>
  <si>
    <t>Hughes David G &amp; Mirise Linda G</t>
  </si>
  <si>
    <t>Cushman Properties</t>
  </si>
  <si>
    <t>018-00000010-00</t>
  </si>
  <si>
    <t>Armbrust Viola S  (Estate)</t>
  </si>
  <si>
    <t>Mesler Jonathan &amp; Gallagher Erica   JLRS</t>
  </si>
  <si>
    <t>E535</t>
  </si>
  <si>
    <t>013-00001348-00</t>
  </si>
  <si>
    <t>Gardner Vincent E &amp; Marilynn S</t>
  </si>
  <si>
    <t>Owen Owen L Gregory &amp; Joelle L</t>
  </si>
  <si>
    <t>E536</t>
  </si>
  <si>
    <t>010-00000757-00</t>
  </si>
  <si>
    <t>Riffen LTD</t>
  </si>
  <si>
    <t>Lawrence Donald Saylor &amp; Judith L   JLRS</t>
  </si>
  <si>
    <t>E537</t>
  </si>
  <si>
    <t>035-00000973-06</t>
  </si>
  <si>
    <t>043-00006348-00</t>
  </si>
  <si>
    <t>wilson Edson H</t>
  </si>
  <si>
    <t>Weir Robert TTEE Koeberner Trust</t>
  </si>
  <si>
    <t>3010/1190</t>
  </si>
  <si>
    <t>E538</t>
  </si>
  <si>
    <t>Strom christine</t>
  </si>
  <si>
    <t>032-00000307-03</t>
  </si>
  <si>
    <t>Feldner Steven E</t>
  </si>
  <si>
    <t>Holliday James P &amp; Jacqueline</t>
  </si>
  <si>
    <t>043-00005504-00</t>
  </si>
  <si>
    <t>Shirk Mabel A Living Trust</t>
  </si>
  <si>
    <t>Stafford Burl J &amp; Runalda</t>
  </si>
  <si>
    <t>E539</t>
  </si>
  <si>
    <t>043-00003623-00</t>
  </si>
  <si>
    <t>043-00003624-00</t>
  </si>
  <si>
    <t>50 x 55.8</t>
  </si>
  <si>
    <t>50 x 52.8</t>
  </si>
  <si>
    <t>Stokes Patricia A &amp; Haile Desiree D</t>
  </si>
  <si>
    <t>Pope Jason &amp; Sherri</t>
  </si>
  <si>
    <t xml:space="preserve">Landis Randy </t>
  </si>
  <si>
    <t>E540</t>
  </si>
  <si>
    <t>043-00003648-00</t>
  </si>
  <si>
    <t>40 x 110</t>
  </si>
  <si>
    <t>State of Ohio</t>
  </si>
  <si>
    <t>Marlatt Tamara S</t>
  </si>
  <si>
    <t>017-00001006-00</t>
  </si>
  <si>
    <t>Troyer Elmer Et Al</t>
  </si>
  <si>
    <t>Troyer Elmer S Et Al JLRS</t>
  </si>
  <si>
    <t>E542</t>
  </si>
  <si>
    <t>043-00005863-00</t>
  </si>
  <si>
    <t>Haines Jeffrey A</t>
  </si>
  <si>
    <t>Haines Joanna L</t>
  </si>
  <si>
    <t>E541</t>
  </si>
  <si>
    <t>043-00003647-00</t>
  </si>
  <si>
    <t>043-00003646-00</t>
  </si>
  <si>
    <t>Bower Jon Jay &amp; Cristy Ann   JLRS</t>
  </si>
  <si>
    <t>026-00000424-00</t>
  </si>
  <si>
    <t>Galford Brian R</t>
  </si>
  <si>
    <t>Hershberger Atlee A &amp; Miriam</t>
  </si>
  <si>
    <t>Dahlberg Larry Et al</t>
  </si>
  <si>
    <t xml:space="preserve">Dahlberg David </t>
  </si>
  <si>
    <t>E543</t>
  </si>
  <si>
    <t>002-00000198-08</t>
  </si>
  <si>
    <t>Radcliff John &amp; Barb</t>
  </si>
  <si>
    <t>A &amp; J Land Company Inc</t>
  </si>
  <si>
    <t>E544</t>
  </si>
  <si>
    <t>043-00002895-00</t>
  </si>
  <si>
    <t xml:space="preserve">Collins Edward D </t>
  </si>
  <si>
    <t>Collins Mary L</t>
  </si>
  <si>
    <t>E545</t>
  </si>
  <si>
    <t>Secretary of Housing &amp; Urban Development</t>
  </si>
  <si>
    <t>E546</t>
  </si>
  <si>
    <t>013-00000164-00</t>
  </si>
  <si>
    <t>Carroll Ronald &amp; Virginia</t>
  </si>
  <si>
    <t>Carroll Rebecca TTEE</t>
  </si>
  <si>
    <t>043-00000140-00</t>
  </si>
  <si>
    <t>50 x 67</t>
  </si>
  <si>
    <t>Courtright Robert</t>
  </si>
  <si>
    <t>E547</t>
  </si>
  <si>
    <t>020-00001008-00</t>
  </si>
  <si>
    <t>65 x 110</t>
  </si>
  <si>
    <t>Fender Teresa A</t>
  </si>
  <si>
    <t xml:space="preserve">Manning Toby </t>
  </si>
  <si>
    <t>043-00003085-00</t>
  </si>
  <si>
    <t>44 x 50</t>
  </si>
  <si>
    <t>Wilson Wendy K</t>
  </si>
  <si>
    <t>Schuler Pollyanna &amp; Terezia Strupe</t>
  </si>
  <si>
    <t>E548</t>
  </si>
  <si>
    <t>007-00000001-00</t>
  </si>
  <si>
    <t>Nisley Lester J &amp; Miriam</t>
  </si>
  <si>
    <t>Nisley Lester J &amp; Miriam JLRS</t>
  </si>
  <si>
    <t>007-00000004-00</t>
  </si>
  <si>
    <t>007-00000024-00</t>
  </si>
  <si>
    <t>043-00003341-00</t>
  </si>
  <si>
    <t>55.34 x 150</t>
  </si>
  <si>
    <t>Pelfrey Carla J</t>
  </si>
  <si>
    <t>Grace Debra J</t>
  </si>
  <si>
    <t>043-00006181-11</t>
  </si>
  <si>
    <t>McKEown Thomas J &amp; Mary Beth</t>
  </si>
  <si>
    <t>Owens Dana N</t>
  </si>
  <si>
    <t>Craibo Properties</t>
  </si>
  <si>
    <t>Miller Michael D &amp; et al</t>
  </si>
  <si>
    <t>E549</t>
  </si>
  <si>
    <t>018-00000149-09</t>
  </si>
  <si>
    <t>Matchett Scott D Et al</t>
  </si>
  <si>
    <t>Troendly Randy L &amp; Tracy L</t>
  </si>
  <si>
    <t>E550</t>
  </si>
  <si>
    <t>018-00000324-00</t>
  </si>
  <si>
    <t>Matchett Scott D et al</t>
  </si>
  <si>
    <t>E551</t>
  </si>
  <si>
    <t>Matchett Scott D &amp; Cheryl L</t>
  </si>
  <si>
    <t>043-00004500-00</t>
  </si>
  <si>
    <t>Jones Harry T JR</t>
  </si>
  <si>
    <t>Walsh Krista L</t>
  </si>
  <si>
    <t>008-00000110-06</t>
  </si>
  <si>
    <t>Raber Melvin &amp; Miriam</t>
  </si>
  <si>
    <t>008-00000110-05</t>
  </si>
  <si>
    <t>Miller Wesley W &amp; Raber Lori M</t>
  </si>
  <si>
    <t>E552</t>
  </si>
  <si>
    <t>008-00000110-04</t>
  </si>
  <si>
    <t>Yoder Jacob M &amp; Raber Maria M</t>
  </si>
  <si>
    <t>Karr James W &amp; Deborah K</t>
  </si>
  <si>
    <t>010-00000146-00</t>
  </si>
  <si>
    <t>Leist Doloris M</t>
  </si>
  <si>
    <t>Freed Dale</t>
  </si>
  <si>
    <t>017-00001243-01</t>
  </si>
  <si>
    <t>Robison Scott J</t>
  </si>
  <si>
    <t>Smucker Mendy L</t>
  </si>
  <si>
    <t>044-00000782-02</t>
  </si>
  <si>
    <t>Carroll Thula L</t>
  </si>
  <si>
    <t>Ungurean Ashley Arica</t>
  </si>
  <si>
    <t>018-00000424-00</t>
  </si>
  <si>
    <t>Englehart Thomas W &amp; Virginia K</t>
  </si>
  <si>
    <t>Keim Jacob J</t>
  </si>
  <si>
    <t>018-00000771-00</t>
  </si>
  <si>
    <t>Mansfield Darren K &amp; Leslie</t>
  </si>
  <si>
    <t>Hardesty Todd W &amp; Alissa A</t>
  </si>
  <si>
    <t>E553</t>
  </si>
  <si>
    <t>013-00001470-01</t>
  </si>
  <si>
    <t>Amore Clifford A, Gary F, Pat, &amp; Glenn E</t>
  </si>
  <si>
    <t>Amore Clifford A</t>
  </si>
  <si>
    <t>033-00000072-01</t>
  </si>
  <si>
    <t>033-00000072-03</t>
  </si>
  <si>
    <t>Miller Monroe M &amp; Esther M</t>
  </si>
  <si>
    <t>Chupp Vernon N &amp; Betty P   JLRS</t>
  </si>
  <si>
    <t>E554</t>
  </si>
  <si>
    <t>027-00000433-00</t>
  </si>
  <si>
    <t>027-00000506-00</t>
  </si>
  <si>
    <t>027-00000493-00</t>
  </si>
  <si>
    <t>027-00000494-00</t>
  </si>
  <si>
    <t>027-00000452-00</t>
  </si>
  <si>
    <t>027-00000453-00</t>
  </si>
  <si>
    <t xml:space="preserve">66 x 132 </t>
  </si>
  <si>
    <t>66 x 66</t>
  </si>
  <si>
    <t>Wilson Russell E</t>
  </si>
  <si>
    <t>Wilson Alicia</t>
  </si>
  <si>
    <t>E555</t>
  </si>
  <si>
    <t>54 x 46 / 54 x 46</t>
  </si>
  <si>
    <t>Collins Patrick J, Declaration of Trust</t>
  </si>
  <si>
    <t>E556</t>
  </si>
  <si>
    <t>020-00000286-00</t>
  </si>
  <si>
    <t>Welker Darin R &amp; Shirley A</t>
  </si>
  <si>
    <t>The Lock Up Storage LLC</t>
  </si>
  <si>
    <t>E557</t>
  </si>
  <si>
    <t>044-00000183-00</t>
  </si>
  <si>
    <t>044-00000422-00</t>
  </si>
  <si>
    <t>044-00000423-00</t>
  </si>
  <si>
    <t>044-00000753-00</t>
  </si>
  <si>
    <t>043-00002060-00</t>
  </si>
  <si>
    <t>47 X 104</t>
  </si>
  <si>
    <t>Croll Joseph F</t>
  </si>
  <si>
    <t>Dahlberg Steven &amp; Grim Lee Burton</t>
  </si>
  <si>
    <t>013-00001067-00</t>
  </si>
  <si>
    <t>Lawrence Helen A</t>
  </si>
  <si>
    <t>Wilson Kenneth &amp; Marilyn</t>
  </si>
  <si>
    <t>E558</t>
  </si>
  <si>
    <t>018-00000372-00</t>
  </si>
  <si>
    <t>Lot 13</t>
  </si>
  <si>
    <t>McCormick Elizabeth et al</t>
  </si>
  <si>
    <t>McCormicl Ryan J</t>
  </si>
  <si>
    <t>018-00001174-00</t>
  </si>
  <si>
    <t>Exine Patricia et al</t>
  </si>
  <si>
    <t>Mansfield Darren K &amp; Leslie J</t>
  </si>
  <si>
    <t>006-00000099-03</t>
  </si>
  <si>
    <t>Yoder Abe H</t>
  </si>
  <si>
    <t>Raber Andy N JR</t>
  </si>
  <si>
    <t>017-00000477-04</t>
  </si>
  <si>
    <t>Yoder Marvin R &amp; Edna TTEES</t>
  </si>
  <si>
    <t>Yoder Mosie R &amp; Lisa</t>
  </si>
  <si>
    <t>017-00000477-03</t>
  </si>
  <si>
    <t>Yoder Junior R &amp; Ella</t>
  </si>
  <si>
    <t>023-00000080-05</t>
  </si>
  <si>
    <t>Miller Jacob A &amp; Trooyer Rachel D</t>
  </si>
  <si>
    <t>023-00000080-06</t>
  </si>
  <si>
    <t>Schlabach Joseph J &amp; Susan</t>
  </si>
  <si>
    <t>023-00000080-07</t>
  </si>
  <si>
    <t>Schlabach Dean &amp; Anna &amp; Dean Jr</t>
  </si>
  <si>
    <t>E559</t>
  </si>
  <si>
    <t>017-00000015-00</t>
  </si>
  <si>
    <t>017-00000747-00</t>
  </si>
  <si>
    <t>15 x 230</t>
  </si>
  <si>
    <t>St. Clair David A, TTEE</t>
  </si>
  <si>
    <t>St. Clair Linda D &amp; Kitchen Toni R, Co-TTEES</t>
  </si>
  <si>
    <t>020-00000221-01</t>
  </si>
  <si>
    <t>42.45 x 147</t>
  </si>
  <si>
    <t>Celeschi Alissa &amp; Todd</t>
  </si>
  <si>
    <t>Mardis Christina M</t>
  </si>
  <si>
    <t>Overmeyer Alicia K  Exec</t>
  </si>
  <si>
    <t>ATG Group Ltd</t>
  </si>
  <si>
    <t>66 x 82</t>
  </si>
  <si>
    <t>52 x 70</t>
  </si>
  <si>
    <t>66 x 124</t>
  </si>
  <si>
    <t>016-00000260-00</t>
  </si>
  <si>
    <t xml:space="preserve">Chase Robert John </t>
  </si>
  <si>
    <t>Scifres Donnie Ray &amp; Serita Dawn</t>
  </si>
  <si>
    <t>PHH Mortgage Corporation</t>
  </si>
  <si>
    <t>Jones Seth M &amp; Lacy A    JLRS</t>
  </si>
  <si>
    <t>E560</t>
  </si>
  <si>
    <t>030-00000239-02</t>
  </si>
  <si>
    <t>Mason Linda D</t>
  </si>
  <si>
    <t>Howell Lindsay K, TTEE</t>
  </si>
  <si>
    <t>031-00000336-03</t>
  </si>
  <si>
    <t>Frank Mark S</t>
  </si>
  <si>
    <t>Litten Charles W &amp; Joan E</t>
  </si>
  <si>
    <t>E561</t>
  </si>
  <si>
    <t>Donaker Earl &amp; Allison Margaret</t>
  </si>
  <si>
    <t>043-00001983-01</t>
  </si>
  <si>
    <t>043-00002944-00</t>
  </si>
  <si>
    <t>30 x 115</t>
  </si>
  <si>
    <t>McMorris Donald &amp; Marilyn</t>
  </si>
  <si>
    <t>The Misener Group</t>
  </si>
  <si>
    <t>Goson William</t>
  </si>
  <si>
    <t>013-00000662-00</t>
  </si>
  <si>
    <t>Olinger Jerry W et al</t>
  </si>
  <si>
    <t>Slone Norma J</t>
  </si>
  <si>
    <t>E562</t>
  </si>
  <si>
    <t>043-00000724-00</t>
  </si>
  <si>
    <t>Corder Wade P</t>
  </si>
  <si>
    <t>Kason Donald &amp; Joan</t>
  </si>
  <si>
    <t>042-00000330-01</t>
  </si>
  <si>
    <t>McAllister John F &amp; Loretta</t>
  </si>
  <si>
    <t>Raber Joseph D &amp; Marvin D Erb</t>
  </si>
  <si>
    <t>042-00000329-01</t>
  </si>
  <si>
    <t>042-00000328-00</t>
  </si>
  <si>
    <t>043-00005792-00</t>
  </si>
  <si>
    <t>Old glory Realty LLC</t>
  </si>
  <si>
    <t>Annin &amp; Co Inc</t>
  </si>
  <si>
    <t>E563</t>
  </si>
  <si>
    <t>020-00000591-00</t>
  </si>
  <si>
    <t>51.3 x 250</t>
  </si>
  <si>
    <t>Gaskill Michael L</t>
  </si>
  <si>
    <t>Green Raymond A</t>
  </si>
  <si>
    <t>E564</t>
  </si>
  <si>
    <t>043-00004227-00</t>
  </si>
  <si>
    <t>Caldwell Dewey</t>
  </si>
  <si>
    <t>Caldwell Dewey &amp; Lorna   JLRS</t>
  </si>
  <si>
    <t>Yoder Marty et al</t>
  </si>
  <si>
    <t>Cox William E &amp; Crystal TTEES</t>
  </si>
  <si>
    <t>018-00000635-00</t>
  </si>
  <si>
    <t>018-00000634-00</t>
  </si>
  <si>
    <t>53 x 150</t>
  </si>
  <si>
    <t>Moore Patsy</t>
  </si>
  <si>
    <t>Wright Kevin &amp; Rhonda K</t>
  </si>
  <si>
    <t>E565</t>
  </si>
  <si>
    <t>017-00000193-00</t>
  </si>
  <si>
    <t>Raber Kimberly J</t>
  </si>
  <si>
    <t>Raber Thomas H</t>
  </si>
  <si>
    <t>E566</t>
  </si>
  <si>
    <t>013-00001444-01</t>
  </si>
  <si>
    <t>013-00001444-02</t>
  </si>
  <si>
    <t>013-00001444-03</t>
  </si>
  <si>
    <t>013-00001444-04</t>
  </si>
  <si>
    <t>013-00001444-05</t>
  </si>
  <si>
    <t>013-00001444-06</t>
  </si>
  <si>
    <t>017-00001007-03</t>
  </si>
  <si>
    <t>Stutzman Vernon E &amp; Susie</t>
  </si>
  <si>
    <t>Troyer Samuel E</t>
  </si>
  <si>
    <t>043-00000554-00</t>
  </si>
  <si>
    <t>Bushong Marjorie</t>
  </si>
  <si>
    <t>Hess Pamela S &amp; Sidle Jessica &amp; Michael</t>
  </si>
  <si>
    <t>E567</t>
  </si>
  <si>
    <t>040-00000014-01</t>
  </si>
  <si>
    <t>Bennett Robert C  et al</t>
  </si>
  <si>
    <t>Bennett Jack L</t>
  </si>
  <si>
    <t>E568</t>
  </si>
  <si>
    <t>040-00000014-00</t>
  </si>
  <si>
    <t>Bennett Robert C &amp; Floyd J</t>
  </si>
  <si>
    <t>E569</t>
  </si>
  <si>
    <t>020-16115011-00</t>
  </si>
  <si>
    <t>Justice Theadore L &amp; Lou Ann JLRS</t>
  </si>
  <si>
    <t xml:space="preserve">Justice Theadore L &amp; Lou Ann </t>
  </si>
  <si>
    <t>043-00000548-00</t>
  </si>
  <si>
    <t>54.6 x 158.3</t>
  </si>
  <si>
    <t>Hammond Audra L</t>
  </si>
  <si>
    <t>Lillibridge Marvin W &amp; Shelly J   JLRS</t>
  </si>
  <si>
    <t>E570</t>
  </si>
  <si>
    <t>043-00001287-00</t>
  </si>
  <si>
    <t>48.3 x 117</t>
  </si>
  <si>
    <t>Bible Christina TTEE</t>
  </si>
  <si>
    <t>E571</t>
  </si>
  <si>
    <t>043-00001927-00</t>
  </si>
  <si>
    <t>38 x 150</t>
  </si>
  <si>
    <t>023-00000335-03</t>
  </si>
  <si>
    <t>Washington David E &amp; Heidi</t>
  </si>
  <si>
    <t>Nisley Reuben J &amp; Rebecca M   JLRS</t>
  </si>
  <si>
    <t>017-00000477-02</t>
  </si>
  <si>
    <t>Yoder Roy M</t>
  </si>
  <si>
    <t>Mast Norman &amp; Martha J</t>
  </si>
  <si>
    <t>E572</t>
  </si>
  <si>
    <t>043-00004361-00</t>
  </si>
  <si>
    <t>043-00004362-00</t>
  </si>
  <si>
    <t>42 x 69.6</t>
  </si>
  <si>
    <t>42 x 77.7</t>
  </si>
  <si>
    <t>Moats Ginger estate of</t>
  </si>
  <si>
    <t>Moats Lester L JR</t>
  </si>
  <si>
    <t>E573</t>
  </si>
  <si>
    <t>E574</t>
  </si>
  <si>
    <t>043-00001386-00</t>
  </si>
  <si>
    <t>043-00003523-00</t>
  </si>
  <si>
    <t>39.4 x 63</t>
  </si>
  <si>
    <t>Bible Christina, TTEE</t>
  </si>
  <si>
    <t>043-00002463-00</t>
  </si>
  <si>
    <t>R&amp;L Rentals LLC</t>
  </si>
  <si>
    <t>T&amp;B Rentals LLC</t>
  </si>
  <si>
    <t>010-00000143-00</t>
  </si>
  <si>
    <t>010-00000024-00</t>
  </si>
  <si>
    <t>010-00000672-00</t>
  </si>
  <si>
    <t>King Tisha K</t>
  </si>
  <si>
    <t>Crisp Walter O</t>
  </si>
  <si>
    <t>E575</t>
  </si>
  <si>
    <t>Stipes Madge Estate of</t>
  </si>
  <si>
    <t>Dutton Debra A</t>
  </si>
  <si>
    <t>018-00000549-00</t>
  </si>
  <si>
    <t>Wertz Crystal &amp; johnel Stine</t>
  </si>
  <si>
    <t>McCombs Mark Et al</t>
  </si>
  <si>
    <t>E576</t>
  </si>
  <si>
    <t>043-00001202-00</t>
  </si>
  <si>
    <t>50 x 62.5</t>
  </si>
  <si>
    <t>See David M</t>
  </si>
  <si>
    <t>See David &amp; Rhonda TTEES</t>
  </si>
  <si>
    <t>018-00000934-00</t>
  </si>
  <si>
    <t>Diaz Jason O &amp; Marissa</t>
  </si>
  <si>
    <t>Smith Richard Dan &amp; Donna Sharalynn</t>
  </si>
  <si>
    <t>033-00000268-04</t>
  </si>
  <si>
    <t>Atwood william F</t>
  </si>
  <si>
    <t>Gilkerson Kenneth allen &amp; Kelly</t>
  </si>
  <si>
    <t>016-00000169-01</t>
  </si>
  <si>
    <t>82.5 x 104.18</t>
  </si>
  <si>
    <t>Shaw Dixie L</t>
  </si>
  <si>
    <t>Haumschild Katie N</t>
  </si>
  <si>
    <t>E577</t>
  </si>
  <si>
    <t>029-0000260-00</t>
  </si>
  <si>
    <t>Stevens Richard L &amp; Linda J</t>
  </si>
  <si>
    <t>Stevens Richard L &amp; Linda J   JLRS</t>
  </si>
  <si>
    <t>004-00000049-00</t>
  </si>
  <si>
    <t>Brown Cory L</t>
  </si>
  <si>
    <t>Burriss Michael O</t>
  </si>
  <si>
    <t>E578</t>
  </si>
  <si>
    <t>006-00000352-02</t>
  </si>
  <si>
    <t>006-00000174-00</t>
  </si>
  <si>
    <t>006-00000351-00</t>
  </si>
  <si>
    <t>Dunmire Robert W TTEE</t>
  </si>
  <si>
    <t>Dunmire Virginia J  TTEE</t>
  </si>
  <si>
    <t>E579</t>
  </si>
  <si>
    <t>Dunmire Robert W Dunmire Jr, TTEE</t>
  </si>
  <si>
    <t>E580</t>
  </si>
  <si>
    <t>E581</t>
  </si>
  <si>
    <t>017-00000477-05</t>
  </si>
  <si>
    <t>Yoder Family Revocable Trust</t>
  </si>
  <si>
    <t>Raber David C &amp; Martha D</t>
  </si>
  <si>
    <t>017-00001230-04</t>
  </si>
  <si>
    <t>Stamper Troy &amp; Katherine A</t>
  </si>
  <si>
    <t>Grewell Jeffrey L &amp; Terra M</t>
  </si>
  <si>
    <t>017-00000582-00</t>
  </si>
  <si>
    <t>Stamper Troy D TTEE</t>
  </si>
  <si>
    <t>017-00001230-05</t>
  </si>
  <si>
    <t>E582</t>
  </si>
  <si>
    <t>013-00000040-00</t>
  </si>
  <si>
    <t>013-00000041-00</t>
  </si>
  <si>
    <t>013-00000345-00</t>
  </si>
  <si>
    <t>Conkle Denver L &amp; Evelyn A</t>
  </si>
  <si>
    <t>Conkle Denver J, Douglas Lee, Darrell Keith, Dexter Karl/ Gardner Ann Devone</t>
  </si>
  <si>
    <t>017-00000477-00</t>
  </si>
  <si>
    <t>Yoder Marvin R &amp; Edna TTEEs</t>
  </si>
  <si>
    <t>Miller Jonathan A</t>
  </si>
  <si>
    <t>026-00000203-00</t>
  </si>
  <si>
    <t>Miller Moses H &amp; Katie J/ Wengerd Roy E &amp; Eli D</t>
  </si>
  <si>
    <t>Wengerd Jerry E &amp; Miriam L   JLRS</t>
  </si>
  <si>
    <t>003-00000118-02</t>
  </si>
  <si>
    <t>Cigler Robert/ Reed Arlan G/ Reed Kevin G</t>
  </si>
  <si>
    <t>RD Land Holdings LLC</t>
  </si>
  <si>
    <t>James Christopher M &amp; Katie</t>
  </si>
  <si>
    <t>018-00000969-00</t>
  </si>
  <si>
    <t>Walter Jason A</t>
  </si>
  <si>
    <t>Dorsey Robert C &amp; Michelle D</t>
  </si>
  <si>
    <t>E583</t>
  </si>
  <si>
    <t>043-00001274-00</t>
  </si>
  <si>
    <t>36.2 x 123</t>
  </si>
  <si>
    <t>E584</t>
  </si>
  <si>
    <t>043-00002489-00</t>
  </si>
  <si>
    <t>39.4 x 57.3</t>
  </si>
  <si>
    <t>017-00000046-00</t>
  </si>
  <si>
    <t>Fisher Joshua G &amp; Julia</t>
  </si>
  <si>
    <t>Bookless Kurt J &amp; Sheila E</t>
  </si>
  <si>
    <t>E585</t>
  </si>
  <si>
    <t>031-00000121-07</t>
  </si>
  <si>
    <t>roberts Charles &amp; Donna</t>
  </si>
  <si>
    <t>Roberts Damon C TTEE</t>
  </si>
  <si>
    <t>027-00001085-05</t>
  </si>
  <si>
    <t>Park National Bank TTEE</t>
  </si>
  <si>
    <t>Cox Timothy A &amp; Jody A</t>
  </si>
  <si>
    <t>018-00000579-32</t>
  </si>
  <si>
    <t>Mansfield Earl &amp; Mary TTEES</t>
  </si>
  <si>
    <t>Little Singing Hawk, LLC</t>
  </si>
  <si>
    <t>E586</t>
  </si>
  <si>
    <t>038-00000078-04</t>
  </si>
  <si>
    <t>Blair Scott L</t>
  </si>
  <si>
    <t>Blair Scott L &amp; James A</t>
  </si>
  <si>
    <t>E587</t>
  </si>
  <si>
    <t>038-02020070-01</t>
  </si>
  <si>
    <t>Blair Scott L &amp; James A JLRS</t>
  </si>
  <si>
    <t>E588</t>
  </si>
  <si>
    <t>038-00000009-00</t>
  </si>
  <si>
    <t>1200/1210</t>
  </si>
  <si>
    <t>038-00000480-00</t>
  </si>
  <si>
    <t>038-00000481-00</t>
  </si>
  <si>
    <t>038-00000482-00</t>
  </si>
  <si>
    <t>041-00000008-00</t>
  </si>
  <si>
    <t>038-00000375-00</t>
  </si>
  <si>
    <t>Young William T &amp; Judy Smetzer</t>
  </si>
  <si>
    <t>Appalachain Resources LLC</t>
  </si>
  <si>
    <t>E589</t>
  </si>
  <si>
    <t>Raber Emmanuel J , Raber Iva Mae, &amp;</t>
  </si>
  <si>
    <t>014-00000418-00</t>
  </si>
  <si>
    <t>Poorman Roger B &amp; Lisa L</t>
  </si>
  <si>
    <t>E590</t>
  </si>
  <si>
    <t>032-00000178-01</t>
  </si>
  <si>
    <t>Utsler Terri S</t>
  </si>
  <si>
    <t>Utsler Timothy S</t>
  </si>
  <si>
    <t>E591</t>
  </si>
  <si>
    <t>005-00000103-02</t>
  </si>
  <si>
    <t xml:space="preserve">Williamson E Dean </t>
  </si>
  <si>
    <t>Williamson Deanna Lee</t>
  </si>
  <si>
    <t>042-00000910-00</t>
  </si>
  <si>
    <t>Hogue Brenda S &amp; Steinberger Katherine TTEES</t>
  </si>
  <si>
    <t>Mast David R</t>
  </si>
  <si>
    <t>E592</t>
  </si>
  <si>
    <t>043-00003814-00</t>
  </si>
  <si>
    <t>100 x 95</t>
  </si>
  <si>
    <t>Rager Wanda L</t>
  </si>
  <si>
    <t>Rager Thomas A TTEE</t>
  </si>
  <si>
    <t>E593</t>
  </si>
  <si>
    <t>043-15127038-00</t>
  </si>
  <si>
    <t>Wright Richard A</t>
  </si>
  <si>
    <t>Moody Tamela R</t>
  </si>
  <si>
    <t>043-15127032</t>
  </si>
  <si>
    <t>013-00001915-00</t>
  </si>
  <si>
    <t>Quesenberry Joseph &amp; Birdina</t>
  </si>
  <si>
    <t>E594</t>
  </si>
  <si>
    <t>027-00000218-01</t>
  </si>
  <si>
    <t>027-00000218-02</t>
  </si>
  <si>
    <t>Johnson Melina Kay</t>
  </si>
  <si>
    <t>Johnson Robert Scott</t>
  </si>
  <si>
    <t>043-00001277-00</t>
  </si>
  <si>
    <t>50 x 188.50</t>
  </si>
  <si>
    <t>Hatala Betty I</t>
  </si>
  <si>
    <t>Fortune Brent &amp; Sheri</t>
  </si>
  <si>
    <t>040-00000065-05</t>
  </si>
  <si>
    <t>Colopy Dannie B</t>
  </si>
  <si>
    <t>Collopy Stephanie</t>
  </si>
  <si>
    <t>043-00005685-00</t>
  </si>
  <si>
    <t>Jensen Darry J &amp; Mona K</t>
  </si>
  <si>
    <t>E595</t>
  </si>
  <si>
    <t>018-00000455-01</t>
  </si>
  <si>
    <t>Ricketts Jennifer M</t>
  </si>
  <si>
    <t>Austin Jennifer &amp; joseph</t>
  </si>
  <si>
    <t xml:space="preserve">Roark Carolyn </t>
  </si>
  <si>
    <t>Troyer Willis L &amp; Daniel Lee</t>
  </si>
  <si>
    <t>003-00000884-12</t>
  </si>
  <si>
    <t>Seibel Daniel</t>
  </si>
  <si>
    <t>Smith Timothy S</t>
  </si>
  <si>
    <t>017-00001083-00</t>
  </si>
  <si>
    <t>017-00001162-00</t>
  </si>
  <si>
    <t>Jensen Darryl J &amp; Mona K</t>
  </si>
  <si>
    <t>Adams Jared &amp; Jandi</t>
  </si>
  <si>
    <t>E596</t>
  </si>
  <si>
    <t>043-00001110-00</t>
  </si>
  <si>
    <t>043-00002956-00</t>
  </si>
  <si>
    <t>038-00000042-00</t>
  </si>
  <si>
    <t>038-00000043-00</t>
  </si>
  <si>
    <t>038-00000389-00</t>
  </si>
  <si>
    <t>39.3 x 58.7</t>
  </si>
  <si>
    <t>E597</t>
  </si>
  <si>
    <t>42.54 x 65</t>
  </si>
  <si>
    <t>E598</t>
  </si>
  <si>
    <t>035-00000909-01</t>
  </si>
  <si>
    <t>035-00000013-00</t>
  </si>
  <si>
    <t>035-00000909-00</t>
  </si>
  <si>
    <t>013-00001899-03</t>
  </si>
  <si>
    <t xml:space="preserve">Harris Robert J &amp; edith </t>
  </si>
  <si>
    <t>Fletcher Joshua D &amp; Kelsey J bolitho</t>
  </si>
  <si>
    <t>043-00002817-00</t>
  </si>
  <si>
    <t>41.2 x 123.9</t>
  </si>
  <si>
    <t>Mikesell Glenn &amp; Gertrude  TTEES</t>
  </si>
  <si>
    <t>Warren Robert W, TTEE</t>
  </si>
  <si>
    <t>018-0000123-00</t>
  </si>
  <si>
    <t>Gates Andrew C</t>
  </si>
  <si>
    <t>E599</t>
  </si>
  <si>
    <t>Secretary of Housing &amp; Urban Development of Washington DC</t>
  </si>
  <si>
    <t>Nisley Mose D &amp; Mary Esther   JLRS</t>
  </si>
  <si>
    <t>020-00000219-00</t>
  </si>
  <si>
    <t>Leeson Lorna J</t>
  </si>
  <si>
    <t>Maple William I   III</t>
  </si>
  <si>
    <t>040-00000065-06</t>
  </si>
  <si>
    <t>Greten Carole S</t>
  </si>
  <si>
    <t>Hackney Glenville, Lois, &amp; Jay   JLRS</t>
  </si>
  <si>
    <t>043-00006295-00</t>
  </si>
  <si>
    <t>47.51 x 62</t>
  </si>
  <si>
    <t>Miller Matthew T &amp; Valerie</t>
  </si>
  <si>
    <t>043-00000393-00</t>
  </si>
  <si>
    <t>48.7 x 130</t>
  </si>
  <si>
    <t>Duling Paula et al</t>
  </si>
  <si>
    <t>Cognion Clarence S &amp; Diana M   JLRS</t>
  </si>
  <si>
    <t>E600</t>
  </si>
  <si>
    <t>005-00000081-00</t>
  </si>
  <si>
    <t>Gamertsfelder Gordon R</t>
  </si>
  <si>
    <t>Gamertsfelder Farms LLC</t>
  </si>
  <si>
    <t>1040/1130</t>
  </si>
  <si>
    <t>026-00000759-00</t>
  </si>
  <si>
    <t>005-00000083-00</t>
  </si>
  <si>
    <t>043-00001225-00</t>
  </si>
  <si>
    <t>45 x 204</t>
  </si>
  <si>
    <t>J Sutton Properties</t>
  </si>
  <si>
    <t>Beckett Nicholas S &amp; Brittany J   JLRS</t>
  </si>
  <si>
    <t>042-00000358-04</t>
  </si>
  <si>
    <t>Stein Renee D</t>
  </si>
  <si>
    <t>Regula Garth A &amp; Saylor Jenna</t>
  </si>
  <si>
    <t>E601</t>
  </si>
  <si>
    <t>018-00000191-00</t>
  </si>
  <si>
    <t>37 Ac</t>
  </si>
  <si>
    <t>Guilliams Harvey R  (Estate)</t>
  </si>
  <si>
    <t>Guilliams Irene H</t>
  </si>
  <si>
    <t>E602</t>
  </si>
  <si>
    <t xml:space="preserve">Sharier Thomas </t>
  </si>
  <si>
    <t>Sharier April M</t>
  </si>
  <si>
    <t>E603</t>
  </si>
  <si>
    <t>026-00000454-00</t>
  </si>
  <si>
    <t>Miller Mervin R &amp; Joanna H</t>
  </si>
  <si>
    <t>Smith Alan G</t>
  </si>
  <si>
    <t>E604</t>
  </si>
  <si>
    <t>013-00001279-00</t>
  </si>
  <si>
    <t>Hardesty Jeffrey L</t>
  </si>
  <si>
    <t>Hardesty Jeffrey L &amp; Kathy S  JLRS</t>
  </si>
  <si>
    <t>E605</t>
  </si>
  <si>
    <t>013-00001275-00</t>
  </si>
  <si>
    <t>013-00001276-00</t>
  </si>
  <si>
    <t>009-00000079-03</t>
  </si>
  <si>
    <t>Schlabach Ivan R &amp; Susie</t>
  </si>
  <si>
    <t>Schlabach Marvin I &amp; Clara Mae   JLRS</t>
  </si>
  <si>
    <t>009-00000079-09</t>
  </si>
  <si>
    <t>Schlabach Marvin I</t>
  </si>
  <si>
    <t>042-00000358-06</t>
  </si>
  <si>
    <t>Troyer Zachary</t>
  </si>
  <si>
    <t>Yoder Duane A &amp; Dora Fern   JLRS</t>
  </si>
  <si>
    <t>E606</t>
  </si>
  <si>
    <t>026-00000452-02</t>
  </si>
  <si>
    <t>Brock Ramona K</t>
  </si>
  <si>
    <t>Brock James R</t>
  </si>
  <si>
    <t>E607</t>
  </si>
  <si>
    <t>013-00001130-00</t>
  </si>
  <si>
    <t>013-00001131-00</t>
  </si>
  <si>
    <t>013-00001132-00</t>
  </si>
  <si>
    <t>014-00000039-99</t>
  </si>
  <si>
    <t>038-00000545-00</t>
  </si>
  <si>
    <t>038-00000546-00</t>
  </si>
  <si>
    <t>038-00000547-00</t>
  </si>
  <si>
    <t>038-00000539-00</t>
  </si>
  <si>
    <t>038-00000540-00</t>
  </si>
  <si>
    <t>038-00000541-00</t>
  </si>
  <si>
    <t>038-00000542-00</t>
  </si>
  <si>
    <t>038-00000543-00</t>
  </si>
  <si>
    <t>038-00000544-00</t>
  </si>
  <si>
    <t>Coal Rights</t>
  </si>
  <si>
    <t>Patriot Reserve Holdings, LLC</t>
  </si>
  <si>
    <t>Blackhawk Land and Resources LLC</t>
  </si>
  <si>
    <t>003-00000241-99</t>
  </si>
  <si>
    <t>E608</t>
  </si>
  <si>
    <t>E609</t>
  </si>
  <si>
    <t>E610</t>
  </si>
  <si>
    <t>042-00000313-01</t>
  </si>
  <si>
    <t>042-00000313-02</t>
  </si>
  <si>
    <t>042-00000313-00</t>
  </si>
  <si>
    <t>Peoples Marian L (Estate)</t>
  </si>
  <si>
    <t>Peoples Bruce A (Exec)</t>
  </si>
  <si>
    <t>020-16119001-00</t>
  </si>
  <si>
    <t>50 x 185</t>
  </si>
  <si>
    <t>The Porcher Family Trust</t>
  </si>
  <si>
    <t>Aronhalt Mark</t>
  </si>
  <si>
    <t>018-00000816-00</t>
  </si>
  <si>
    <t>018-00000814-00</t>
  </si>
  <si>
    <t>50.7 150</t>
  </si>
  <si>
    <t>White Jeffrey A &amp; Jennifer L</t>
  </si>
  <si>
    <t>Miller Derron T, TTEE Miller Keystone Inheritance Trust 11/23/2010</t>
  </si>
  <si>
    <t>E611</t>
  </si>
  <si>
    <t>Blanford Brenda A</t>
  </si>
  <si>
    <t>042-00000044-00</t>
  </si>
  <si>
    <t>Mccoy Mark &amp; Kathy</t>
  </si>
  <si>
    <t>Stutzman Levi M &amp; Bertha</t>
  </si>
  <si>
    <t>043-00003387-00</t>
  </si>
  <si>
    <t>043-00003386-00</t>
  </si>
  <si>
    <t>46 x 115.7</t>
  </si>
  <si>
    <t>Grace Gene B &amp; Dee Lynn</t>
  </si>
  <si>
    <t>McCloud Timothy Lee &amp; Casey Jennifer Lynn   JLRS</t>
  </si>
  <si>
    <t xml:space="preserve"> E612</t>
  </si>
  <si>
    <t>029-00000745-00</t>
  </si>
  <si>
    <t>029-00000746-00</t>
  </si>
  <si>
    <t>029-00000747-00</t>
  </si>
  <si>
    <t>029-00000787-00</t>
  </si>
  <si>
    <t>50 x 199.98</t>
  </si>
  <si>
    <t>Norman Paige M</t>
  </si>
  <si>
    <t>Norman Daniel L  JR</t>
  </si>
  <si>
    <t>E613</t>
  </si>
  <si>
    <t>029-00000400-01</t>
  </si>
  <si>
    <t xml:space="preserve">Getchey Kenneth O </t>
  </si>
  <si>
    <t>Getchey Kathy L</t>
  </si>
  <si>
    <t>E614</t>
  </si>
  <si>
    <t>012-00000099-00</t>
  </si>
  <si>
    <t>012-00000100-00</t>
  </si>
  <si>
    <t>in lot 2</t>
  </si>
  <si>
    <t>in lot 3</t>
  </si>
  <si>
    <t xml:space="preserve">Powell Annette </t>
  </si>
  <si>
    <t xml:space="preserve">Kimberley Annette &amp; Steven </t>
  </si>
  <si>
    <t>042-00000876-00</t>
  </si>
  <si>
    <t>Flinner Rodney E</t>
  </si>
  <si>
    <t>Roof Michael L</t>
  </si>
  <si>
    <t>Sharrock Bernard G (Estate</t>
  </si>
  <si>
    <t>Brickles Jesse &amp; Natasha   JLRS</t>
  </si>
  <si>
    <t>033-00000397-00</t>
  </si>
  <si>
    <t>033-00000735-02</t>
  </si>
  <si>
    <t>Stricker Charles E &amp; Lena M</t>
  </si>
  <si>
    <t>Wesney Michael D &amp; Bradford Johnie D R    JLRS</t>
  </si>
  <si>
    <t>ZIPS Holdings LLC</t>
  </si>
  <si>
    <t>Andrews Calvin M &amp; Wisenberg Kaylee N    JLRS</t>
  </si>
  <si>
    <t>McCormick Dennis &amp; Cynthia</t>
  </si>
  <si>
    <t>Nov 30 15</t>
  </si>
  <si>
    <t>043-00000767-00</t>
  </si>
  <si>
    <t>Clark Phyllis G TTEE</t>
  </si>
  <si>
    <t>DeRan Jeffrey S</t>
  </si>
  <si>
    <t>017-00000907-01</t>
  </si>
  <si>
    <t>Azbell Vicki L</t>
  </si>
  <si>
    <t>Troyer Aaron L</t>
  </si>
  <si>
    <t>024-00000036-04</t>
  </si>
  <si>
    <t>Raber Ammon &amp; Mattie</t>
  </si>
  <si>
    <t>Weaver Henry A &amp; Verna</t>
  </si>
  <si>
    <t>024-00000036-03</t>
  </si>
  <si>
    <t>Hershberger Amos R &amp; Emma L</t>
  </si>
  <si>
    <t>E615</t>
  </si>
  <si>
    <t>002-00000265-03</t>
  </si>
  <si>
    <t>Subd</t>
  </si>
  <si>
    <t>Stein Land of Fresno LLC</t>
  </si>
  <si>
    <t>Stein Matthew A &amp; Renee D   JLRS</t>
  </si>
  <si>
    <t>027-00000255-00</t>
  </si>
  <si>
    <t>027-00000481-00</t>
  </si>
  <si>
    <t>027-00000482-00</t>
  </si>
  <si>
    <t>Lepley Sarah M</t>
  </si>
  <si>
    <t>Lepley Clifford P</t>
  </si>
  <si>
    <t>Donaker Janette &amp; Alan, Custodians for Donaker Kellyn R</t>
  </si>
  <si>
    <t>Shrock Jerry/ Miller Monroe/ Miller Randy/ Shrock Matthew</t>
  </si>
  <si>
    <t>E616</t>
  </si>
  <si>
    <t>Bevins Karen &amp; Jerry/ Bush Brenda/ Chaney Robin &amp; Norma/ Chaney David/ Phillips Mary &amp; Greg</t>
  </si>
  <si>
    <t>Chaney David</t>
  </si>
  <si>
    <t>017-00000907-02</t>
  </si>
  <si>
    <t>Troyer John A &amp; Mary N   JLRS</t>
  </si>
  <si>
    <t>Clark Suzanne S &amp; Smailes James G III</t>
  </si>
  <si>
    <t>Ianniello Company</t>
  </si>
  <si>
    <t>017-00000907-03</t>
  </si>
  <si>
    <t>Miller John S &amp; Esther M    JLRS</t>
  </si>
  <si>
    <t>032-00000186-12</t>
  </si>
  <si>
    <t>Detweiler Enterprises</t>
  </si>
  <si>
    <t>Buxton Richard D</t>
  </si>
  <si>
    <t>043-00000205-00</t>
  </si>
  <si>
    <t>George Elizabeth A &amp;</t>
  </si>
  <si>
    <t>Yoder Jerry</t>
  </si>
  <si>
    <t>014-00001011-02</t>
  </si>
  <si>
    <t xml:space="preserve">Wille Richard A </t>
  </si>
  <si>
    <t>Craycroft Brian A</t>
  </si>
  <si>
    <t>020-00000933-00</t>
  </si>
  <si>
    <t>97 x 122.73</t>
  </si>
  <si>
    <t>Wright Cheryl D</t>
  </si>
  <si>
    <t>Britton William L JR</t>
  </si>
  <si>
    <t>043-00005193-00</t>
  </si>
  <si>
    <t>In Lot 3752</t>
  </si>
  <si>
    <t>Dawson Ryan Andrew AKA Dawson Ryan A</t>
  </si>
  <si>
    <t>E617</t>
  </si>
  <si>
    <t>004-00000316-00</t>
  </si>
  <si>
    <t>Cory L Brown Trust</t>
  </si>
  <si>
    <t>E618</t>
  </si>
  <si>
    <t>004-00000239-00</t>
  </si>
  <si>
    <t>E619</t>
  </si>
  <si>
    <t>004-00000483-00</t>
  </si>
  <si>
    <t>016-00000181-00</t>
  </si>
  <si>
    <t>Wright Linda L</t>
  </si>
  <si>
    <t>Shields Cavinee Barbara</t>
  </si>
  <si>
    <t>E620</t>
  </si>
  <si>
    <t>043-00003864-00</t>
  </si>
  <si>
    <t>50 x 104</t>
  </si>
  <si>
    <t>Smailes Catherine J  (LE)</t>
  </si>
  <si>
    <t>Smailes Gloria A</t>
  </si>
  <si>
    <t>004-00000874-00</t>
  </si>
  <si>
    <t>Hennen Joann</t>
  </si>
  <si>
    <t>Hennen Tracy L</t>
  </si>
  <si>
    <t>E621</t>
  </si>
  <si>
    <t>043-00004433-00</t>
  </si>
  <si>
    <t>043-00004661-00</t>
  </si>
  <si>
    <t>Unger Patrick J</t>
  </si>
  <si>
    <t>Unger Patrick J &amp; Brittany R   JLRS</t>
  </si>
  <si>
    <t>E622</t>
  </si>
  <si>
    <t>017-00000174-00</t>
  </si>
  <si>
    <t>Guilliams William R &amp; Wilson Beatrice K</t>
  </si>
  <si>
    <t>Guilliams William R &amp; Beatrice K</t>
  </si>
  <si>
    <t>E623</t>
  </si>
  <si>
    <t>044-00000173-00</t>
  </si>
  <si>
    <t>Drennen Jeffrey L &amp; Stacey Susan</t>
  </si>
  <si>
    <t>Drennen Stacey Susan &amp; Jeffrey Lee, TTEES</t>
  </si>
  <si>
    <t>013-00000510-19</t>
  </si>
  <si>
    <t>Hendershot Megan A &amp; Ryan A</t>
  </si>
  <si>
    <t>Berry Bret &amp; Lisa   JLRS</t>
  </si>
  <si>
    <t>033-00000806-03</t>
  </si>
  <si>
    <t>Keim James E &amp; Rachel J</t>
  </si>
  <si>
    <t>Weaver Mark H &amp; Naomi sue</t>
  </si>
  <si>
    <t>013-00001551-00</t>
  </si>
  <si>
    <t>Mosier Janet</t>
  </si>
  <si>
    <t>Phillips Angela Lyn &amp; Robert Brent</t>
  </si>
  <si>
    <t>025-00000006-00</t>
  </si>
  <si>
    <t>Snow Joseph A</t>
  </si>
  <si>
    <t>Ewing Michael B &amp; Shauna M   JLRS</t>
  </si>
  <si>
    <t>023-00000100-07</t>
  </si>
  <si>
    <t>Schlabach Joseph &amp; Susan</t>
  </si>
  <si>
    <t>Yoder Myron R</t>
  </si>
  <si>
    <t>E624</t>
  </si>
  <si>
    <t>043-00005058-00</t>
  </si>
  <si>
    <t>108.40 x 136.82</t>
  </si>
  <si>
    <t>McNeely John B &amp; Joan</t>
  </si>
  <si>
    <t>McNeely Joan</t>
  </si>
  <si>
    <t>043-00005061-00</t>
  </si>
  <si>
    <t>70 x 114.50</t>
  </si>
  <si>
    <t>Lambert Harold Leroy &amp; Georgia Tellier</t>
  </si>
  <si>
    <t>Wahl Christoper William &amp; Lisa Kathleen   JLRS</t>
  </si>
  <si>
    <t>043-00002075-00</t>
  </si>
  <si>
    <t>41 x 97</t>
  </si>
  <si>
    <t>Robinson Herbert T</t>
  </si>
  <si>
    <t>Dotson Devlin R &amp; Mounts Victoria</t>
  </si>
  <si>
    <t>041-00000002-15</t>
  </si>
  <si>
    <t>Cummings David L</t>
  </si>
  <si>
    <t>Sharrock Katharina M</t>
  </si>
  <si>
    <t>E625</t>
  </si>
  <si>
    <t>042-00000147-03</t>
  </si>
  <si>
    <t>042-00000148-02</t>
  </si>
  <si>
    <t>Hamas George R  AKA George N</t>
  </si>
  <si>
    <t>Truman Michelle, TTEE</t>
  </si>
  <si>
    <t>E627</t>
  </si>
  <si>
    <t>038-00000121-00</t>
  </si>
  <si>
    <t>Jarvis Charles Eugene aka Charles E</t>
  </si>
  <si>
    <t>Jarvis Barbara</t>
  </si>
  <si>
    <t>E628</t>
  </si>
  <si>
    <t>017-00000907-00</t>
  </si>
  <si>
    <t>West Shawn Mathew</t>
  </si>
  <si>
    <t>003-00000507-00</t>
  </si>
  <si>
    <t>Davidson Leonard A</t>
  </si>
  <si>
    <t>Athens Alexander P</t>
  </si>
  <si>
    <t>029-00000484-00</t>
  </si>
  <si>
    <t>029-00000584-00</t>
  </si>
  <si>
    <t>Mainwaring William III &amp; Tammy J</t>
  </si>
  <si>
    <t>029-00000585-00</t>
  </si>
  <si>
    <t>96 x 210</t>
  </si>
  <si>
    <t>Mainwaring William J &amp; Joan M</t>
  </si>
  <si>
    <t>E629</t>
  </si>
  <si>
    <t>020-00001079-00</t>
  </si>
  <si>
    <t>West Lafayette Townhomes LP</t>
  </si>
  <si>
    <t>West Lafayette Townhomes LLC</t>
  </si>
  <si>
    <t>E630</t>
  </si>
  <si>
    <t>004-00000942-00</t>
  </si>
  <si>
    <t>Hart Brent S &amp; Ernest Eric</t>
  </si>
  <si>
    <t>Georgia's first Step Transitional</t>
  </si>
  <si>
    <t>Giesey Monte</t>
  </si>
  <si>
    <t>035-00000538-00</t>
  </si>
  <si>
    <t>035-00000539-00</t>
  </si>
  <si>
    <t>In Lot 505</t>
  </si>
  <si>
    <t>In Lot 506</t>
  </si>
  <si>
    <t>Buker Robert E &amp; Deborah K</t>
  </si>
  <si>
    <t>Not Enuff Toyz LLC</t>
  </si>
  <si>
    <t>043-00000400-00</t>
  </si>
  <si>
    <t>043-00006465-00</t>
  </si>
  <si>
    <t>043-00006463-00</t>
  </si>
  <si>
    <t>Wood Paul A &amp; Kristen R</t>
  </si>
  <si>
    <t>Burt Robert L &amp; Linda L   JLRS</t>
  </si>
  <si>
    <t>042-00000968-04</t>
  </si>
  <si>
    <t>Moore Nathan K &amp; Heather</t>
  </si>
  <si>
    <t>Bahmer Kerrie</t>
  </si>
  <si>
    <t>042-00000968-05</t>
  </si>
  <si>
    <t>E631</t>
  </si>
  <si>
    <t>003-00000181-00</t>
  </si>
  <si>
    <t>Johnson Wanda F TTEE</t>
  </si>
  <si>
    <t>couch Debbie</t>
  </si>
  <si>
    <t>026-00000460-00</t>
  </si>
  <si>
    <t xml:space="preserve">Knox County Woodland </t>
  </si>
  <si>
    <t>E632</t>
  </si>
  <si>
    <t>87 x 120.08</t>
  </si>
  <si>
    <t>E633</t>
  </si>
  <si>
    <t>042-00000976-00</t>
  </si>
  <si>
    <t>042-00000475-00</t>
  </si>
  <si>
    <t>042-00000440-06</t>
  </si>
  <si>
    <t>042-00000724-00</t>
  </si>
  <si>
    <t>Wyler Mary Ellen (Estate)</t>
  </si>
  <si>
    <t>Wyler Samuel</t>
  </si>
  <si>
    <t>014-00000510-00</t>
  </si>
  <si>
    <t xml:space="preserve">Poorman Donald R &amp; Joanne </t>
  </si>
  <si>
    <t>Bickel David</t>
  </si>
  <si>
    <t>010-00000220-00</t>
  </si>
  <si>
    <t>010-00000729-00</t>
  </si>
  <si>
    <t>Hardesty Joseph A</t>
  </si>
  <si>
    <t>Stingel Ryan E &amp; Megan M   JLRS</t>
  </si>
  <si>
    <t>E634</t>
  </si>
  <si>
    <t>027-00000442-00</t>
  </si>
  <si>
    <t>027-00000443-00</t>
  </si>
  <si>
    <t>Fouch John L</t>
  </si>
  <si>
    <t>Stahl Fawnda</t>
  </si>
  <si>
    <t>044-00000192-00</t>
  </si>
  <si>
    <t>82 x 164</t>
  </si>
  <si>
    <t>Simmons Brian &amp; Kimberly</t>
  </si>
  <si>
    <t>Krasinski Lindsay  B</t>
  </si>
  <si>
    <t>029-00001238-00</t>
  </si>
  <si>
    <t>Porcher Gregory L, TTEE</t>
  </si>
  <si>
    <t>Johns Jon M</t>
  </si>
  <si>
    <t>043-00003994-00</t>
  </si>
  <si>
    <t>25 x 100</t>
  </si>
  <si>
    <t>Andrews Vickie Lee FKA Stiteler</t>
  </si>
  <si>
    <t>Stiteler William Richard &amp; Lois Ann  JLRS</t>
  </si>
  <si>
    <t>018-00000579-01</t>
  </si>
  <si>
    <t>Harding David &amp; Emily</t>
  </si>
  <si>
    <t>043-00005397-00</t>
  </si>
  <si>
    <t>Lynch Brenda et al</t>
  </si>
  <si>
    <t>Pollard Kathryn A &amp; Ronald E</t>
  </si>
  <si>
    <t>E635</t>
  </si>
  <si>
    <t>032-00000186-11</t>
  </si>
  <si>
    <t>Ball Bobby Lee JR</t>
  </si>
  <si>
    <t>Ball Bobby Lee JR &amp; Angel M   JLRS</t>
  </si>
  <si>
    <t>Hilltop Land Ltd</t>
  </si>
  <si>
    <t>Parkhill James A &amp; Marilyn J</t>
  </si>
  <si>
    <t>018-00000566-01</t>
  </si>
  <si>
    <t>Habitat for Humanity</t>
  </si>
  <si>
    <t>Gibson Kathy</t>
  </si>
  <si>
    <t>038-00000131-03</t>
  </si>
  <si>
    <t>Carpenter Randy L</t>
  </si>
  <si>
    <t>Romans Craig E &amp; Joyce R</t>
  </si>
  <si>
    <t>023-00000131-00</t>
  </si>
  <si>
    <t>Sheetz Nancy &amp; James</t>
  </si>
  <si>
    <t>Yoder Aden R &amp; Ella S</t>
  </si>
  <si>
    <t>E637</t>
  </si>
  <si>
    <t>043-00003342-00</t>
  </si>
  <si>
    <t>Mishler Jacqueline A</t>
  </si>
  <si>
    <t>Mishler Glenn E</t>
  </si>
  <si>
    <t>E636</t>
  </si>
  <si>
    <t>018-00000561-00</t>
  </si>
  <si>
    <t>Schrock Dennis &amp; Leurina</t>
  </si>
  <si>
    <t>Thompson Bradley</t>
  </si>
  <si>
    <t>018-00001293-01</t>
  </si>
  <si>
    <t>E638</t>
  </si>
  <si>
    <t>043-15127030-00</t>
  </si>
  <si>
    <t>043-00006181-13</t>
  </si>
  <si>
    <t>043-00006181-14</t>
  </si>
  <si>
    <t>013-00001829-00</t>
  </si>
  <si>
    <t>013-00001831-00</t>
  </si>
  <si>
    <t>013-00000401-00</t>
  </si>
  <si>
    <t>013-00000402-00</t>
  </si>
  <si>
    <t>013-00001012-00</t>
  </si>
  <si>
    <t>043-15127032-00</t>
  </si>
  <si>
    <t>043-15127035-00</t>
  </si>
  <si>
    <t>043-15128011-00</t>
  </si>
  <si>
    <t>043-15128011-01</t>
  </si>
  <si>
    <t>043-15128011-02</t>
  </si>
  <si>
    <t>043-15128012-00</t>
  </si>
  <si>
    <t>043-15128013-00</t>
  </si>
  <si>
    <t>20.7369 comb</t>
  </si>
  <si>
    <t>Gehrke Edward F &amp; Elizabeth Ann</t>
  </si>
  <si>
    <t>Gehrke Edward F &amp; Elizabeth A, Co-TTEES</t>
  </si>
  <si>
    <t>E639</t>
  </si>
  <si>
    <t>018-00000375-00</t>
  </si>
  <si>
    <t>018-00000626-01</t>
  </si>
  <si>
    <t>Lowe Vanessa M</t>
  </si>
  <si>
    <t>Lowe Nathan R</t>
  </si>
  <si>
    <t>027-00000078-02</t>
  </si>
  <si>
    <t xml:space="preserve">Yoder Bryan </t>
  </si>
  <si>
    <t>Shetler Josiah L &amp; Maria O   JLRS</t>
  </si>
  <si>
    <t>043-00000930-02</t>
  </si>
  <si>
    <t>McKenna Gerald B &amp; Jean D</t>
  </si>
  <si>
    <t>043-00000930-03</t>
  </si>
  <si>
    <t>Terri Roberts Company LLC</t>
  </si>
  <si>
    <t>E640</t>
  </si>
  <si>
    <t>013-00000125-00</t>
  </si>
  <si>
    <t>013-00000126-00</t>
  </si>
  <si>
    <t>013-00000270-00</t>
  </si>
  <si>
    <t>013-00000462-00</t>
  </si>
  <si>
    <t>Carrol Rebecca L TTEES</t>
  </si>
  <si>
    <t>E641</t>
  </si>
  <si>
    <t>043-000005027-00</t>
  </si>
  <si>
    <t>Crabb Joyce E</t>
  </si>
  <si>
    <t>Corbett David II &amp; Renee</t>
  </si>
  <si>
    <t>018-00001229-00</t>
  </si>
  <si>
    <t>Perkins Darla &amp; Michael</t>
  </si>
  <si>
    <t>Miller Timothy A</t>
  </si>
  <si>
    <t>020-0000069-00</t>
  </si>
  <si>
    <t>60.5 x 132</t>
  </si>
  <si>
    <t>Jackson Gerald C</t>
  </si>
  <si>
    <t>Hornback Dereck &amp; Amanda</t>
  </si>
  <si>
    <t>043-00000339-00</t>
  </si>
  <si>
    <t>10 x 125</t>
  </si>
  <si>
    <t>Knoff Patricia Mae</t>
  </si>
  <si>
    <t>Adams Laurie L</t>
  </si>
  <si>
    <t>E642</t>
  </si>
  <si>
    <t>029-00000362-01</t>
  </si>
  <si>
    <t>Frontz Jack E &amp; Sheryl</t>
  </si>
  <si>
    <t>Frontz Properties LLC</t>
  </si>
  <si>
    <t>043-00000098-00</t>
  </si>
  <si>
    <t>39 x 114</t>
  </si>
  <si>
    <t>027-00000738-00</t>
  </si>
  <si>
    <t>027-00001038-00</t>
  </si>
  <si>
    <t>Hart Dennis &amp; Cherrie</t>
  </si>
  <si>
    <t>Hart Todd &amp; Lori</t>
  </si>
  <si>
    <t>043-00001281-00</t>
  </si>
  <si>
    <t>043-00001282-00</t>
  </si>
  <si>
    <t>In Lot 1133</t>
  </si>
  <si>
    <t>In Lot 1134</t>
  </si>
  <si>
    <t>Strausbaugh Georgia C</t>
  </si>
  <si>
    <t>Strausbaugh Charls Russell, et al</t>
  </si>
  <si>
    <t>E643</t>
  </si>
  <si>
    <t>006-00000030-03</t>
  </si>
  <si>
    <t xml:space="preserve">Miller Henry N &amp; Anna </t>
  </si>
  <si>
    <t>E644</t>
  </si>
  <si>
    <t>006-00000029-01</t>
  </si>
  <si>
    <t>Miller Henry N &amp; Anna A</t>
  </si>
  <si>
    <t>E626</t>
  </si>
  <si>
    <t>011-00000003-01</t>
  </si>
  <si>
    <t>1.006 (Surface)</t>
  </si>
  <si>
    <t>Sheets Barbara J</t>
  </si>
  <si>
    <t>Sheets Rodney A</t>
  </si>
  <si>
    <t>E645</t>
  </si>
  <si>
    <t>042-00000337-00</t>
  </si>
  <si>
    <t>043-00000477-00</t>
  </si>
  <si>
    <t>Wyler Mary E</t>
  </si>
  <si>
    <t>Wyler Samuel D</t>
  </si>
  <si>
    <t>043-00002082-00</t>
  </si>
  <si>
    <t>043-00002095-01</t>
  </si>
  <si>
    <t>Little Rick &amp; Teresa</t>
  </si>
  <si>
    <t>043-00000676-00</t>
  </si>
  <si>
    <t>043-00000675-00</t>
  </si>
  <si>
    <t>40 x 120</t>
  </si>
  <si>
    <t>Casey Properties LLC</t>
  </si>
  <si>
    <t>Bookless Jason Andrews</t>
  </si>
  <si>
    <t>E646</t>
  </si>
  <si>
    <t>020-00000179-00</t>
  </si>
  <si>
    <t>Els Jon &amp; Marjorie</t>
  </si>
  <si>
    <t>Hardesty D. Kathleen Els</t>
  </si>
  <si>
    <t>Wright Matthew &amp; Lisa  JLRS</t>
  </si>
  <si>
    <t>E647</t>
  </si>
  <si>
    <t>018-00000839-00</t>
  </si>
  <si>
    <t>018-00000840-00</t>
  </si>
  <si>
    <t>018-00001510-00</t>
  </si>
  <si>
    <t>018-00000836-00</t>
  </si>
  <si>
    <t>018-00000840-01</t>
  </si>
  <si>
    <t>In Lot 84/ In Lot 85/ Vac Alley</t>
  </si>
  <si>
    <t>Hartville Homes Foundation</t>
  </si>
  <si>
    <t>Gentlebrook, Inc</t>
  </si>
  <si>
    <t>004-00000087-09</t>
  </si>
  <si>
    <t>Duncan View Farms LLC</t>
  </si>
  <si>
    <t>Duncan Donald L &amp; Janet K</t>
  </si>
  <si>
    <t>042-00000837-00</t>
  </si>
  <si>
    <t>Smolin David M &amp; Desiree L</t>
  </si>
  <si>
    <t>Miller Ian W</t>
  </si>
  <si>
    <t>043-00001630-00</t>
  </si>
  <si>
    <t>Large Stephen &amp; Jennifer</t>
  </si>
  <si>
    <t>Patterson Ladel</t>
  </si>
  <si>
    <t>018-00000445-01</t>
  </si>
  <si>
    <t>MaloyJohn P &amp;</t>
  </si>
  <si>
    <t>Dickerson William L</t>
  </si>
  <si>
    <t>E648</t>
  </si>
  <si>
    <t>004-00000446-03</t>
  </si>
  <si>
    <t>Todd Cara G</t>
  </si>
  <si>
    <t>Miller Max S,  TTEE</t>
  </si>
  <si>
    <t>003-00000876-23</t>
  </si>
  <si>
    <t>Fogle Bret A</t>
  </si>
  <si>
    <t>E649</t>
  </si>
  <si>
    <t>029-00000076-00</t>
  </si>
  <si>
    <t xml:space="preserve">McKenna Jean </t>
  </si>
  <si>
    <t>McKenna Gerald B &amp; Jean D, TTEES</t>
  </si>
  <si>
    <t>E650</t>
  </si>
  <si>
    <t>043-00006299-00</t>
  </si>
  <si>
    <t>029-00001321-00</t>
  </si>
  <si>
    <t>029-00001322-00</t>
  </si>
  <si>
    <t>043-00001762-00</t>
  </si>
  <si>
    <t>48.3 x 77</t>
  </si>
  <si>
    <t>LBC Beverage LTD</t>
  </si>
  <si>
    <t>Marino William P</t>
  </si>
  <si>
    <t>043-00001761-00</t>
  </si>
  <si>
    <t>48.3 x 69.35</t>
  </si>
  <si>
    <t>E651</t>
  </si>
  <si>
    <t>027-00000894-00</t>
  </si>
  <si>
    <t>Anglo Iberia LLC</t>
  </si>
  <si>
    <t>Taylor Stephanie</t>
  </si>
  <si>
    <t>043-00001701-00</t>
  </si>
  <si>
    <t>MFM Building Products Corp</t>
  </si>
  <si>
    <t>Hilliard Deborah S</t>
  </si>
  <si>
    <t>043-00004274-01</t>
  </si>
  <si>
    <t>Burt Robert &amp; Linda</t>
  </si>
  <si>
    <t>Hayes Gary R &amp; Maureen D</t>
  </si>
  <si>
    <t>043-00004274-00</t>
  </si>
  <si>
    <t>043-00005686-00</t>
  </si>
  <si>
    <t>Smriti Vaid &amp; Bhanu Pratap Singh</t>
  </si>
  <si>
    <t>Ackley Joshua M</t>
  </si>
  <si>
    <t>E652</t>
  </si>
  <si>
    <t>043-00005291-00</t>
  </si>
  <si>
    <t>50 x 206.73</t>
  </si>
  <si>
    <t>Reed Russell W JR</t>
  </si>
  <si>
    <t>Reed Judy Ann</t>
  </si>
  <si>
    <t>017-00000213-00</t>
  </si>
  <si>
    <t>017-00000681-00</t>
  </si>
  <si>
    <t>Hazzard Melvin R &amp; Brenda</t>
  </si>
  <si>
    <t>Childress James Mark &amp; Janet Mae</t>
  </si>
  <si>
    <t>Lapp Donald L &amp; Janet K</t>
  </si>
  <si>
    <t>Lapp David A &amp; Alana R   JLRS</t>
  </si>
  <si>
    <t>009-00000040-00</t>
  </si>
  <si>
    <t>Kestler Kristy K et al</t>
  </si>
  <si>
    <t>Miller John L et al</t>
  </si>
  <si>
    <t>002-00000009-01</t>
  </si>
  <si>
    <t>Miller Elil &amp; Carol Jean</t>
  </si>
  <si>
    <t>Miller Mark A &amp; Maureen S</t>
  </si>
  <si>
    <t>Hughes Diana L &amp; Jamie</t>
  </si>
  <si>
    <t>E653</t>
  </si>
  <si>
    <t>043-00005231-00</t>
  </si>
  <si>
    <t>Christina Trust</t>
  </si>
  <si>
    <t>ARLP REO VII LLC</t>
  </si>
  <si>
    <t>043-00000483-00</t>
  </si>
  <si>
    <t>48.3 x 75</t>
  </si>
  <si>
    <t>Smitley Lavonne M</t>
  </si>
  <si>
    <t>008-00000085-03</t>
  </si>
  <si>
    <t>Troyer Moses L &amp; Katie Mae</t>
  </si>
  <si>
    <t>Troyer Eli N &amp; Miriam</t>
  </si>
  <si>
    <t>Sale price</t>
  </si>
  <si>
    <t>Total</t>
  </si>
  <si>
    <t>Total FMV</t>
  </si>
  <si>
    <t>020-00000124-00</t>
  </si>
  <si>
    <t>51 X 99.5</t>
  </si>
  <si>
    <t>Kirk Lonnie M</t>
  </si>
  <si>
    <t>GWEN1216 LLC</t>
  </si>
  <si>
    <t>E654</t>
  </si>
  <si>
    <t>023-00000344-00</t>
  </si>
  <si>
    <t>023-00000056-00</t>
  </si>
  <si>
    <t>Freeman Matthew F</t>
  </si>
  <si>
    <t>Freeman Christina R</t>
  </si>
  <si>
    <t>E655</t>
  </si>
  <si>
    <t>037-00000581-06</t>
  </si>
  <si>
    <t>Cox Evan M</t>
  </si>
  <si>
    <t>Cox Anthony Evan &amp; Andrew Travis</t>
  </si>
  <si>
    <t>E656</t>
  </si>
  <si>
    <t>043-00006135-00</t>
  </si>
  <si>
    <t>67 x 150</t>
  </si>
  <si>
    <t>043-00005103</t>
  </si>
  <si>
    <t>McPeek John F &amp; Dorothy</t>
  </si>
  <si>
    <t>Mcpeek Dorothy</t>
  </si>
  <si>
    <t>E657</t>
  </si>
  <si>
    <t>043-00001968-00</t>
  </si>
  <si>
    <t>Wilson Zachary R</t>
  </si>
  <si>
    <t>Wilson Zachary R &amp; Ashley</t>
  </si>
  <si>
    <t>043-00003474-00</t>
  </si>
  <si>
    <t>40x 200</t>
  </si>
  <si>
    <t>Williamson Cathy ann &amp; allen Williams</t>
  </si>
  <si>
    <t>E658</t>
  </si>
  <si>
    <t xml:space="preserve">Ross Dean </t>
  </si>
  <si>
    <t>Slone Melissa</t>
  </si>
  <si>
    <t>E659</t>
  </si>
  <si>
    <t>043-00001975-00</t>
  </si>
  <si>
    <t>Kreuter Patricia J</t>
  </si>
  <si>
    <t>Kreuter Rick L</t>
  </si>
  <si>
    <t>018-00000942-00</t>
  </si>
  <si>
    <t>018-00000941-00</t>
  </si>
  <si>
    <t>Brickles Natasha N</t>
  </si>
  <si>
    <t>Winegar Bart A &amp; Tonya K   JLRS</t>
  </si>
  <si>
    <t>020-00000654-00</t>
  </si>
  <si>
    <t>50 x 184.7</t>
  </si>
  <si>
    <t xml:space="preserve">West Lafayette Lions Club </t>
  </si>
  <si>
    <t>Rogers David J &amp; Debra S</t>
  </si>
  <si>
    <t>020-00000774-00</t>
  </si>
  <si>
    <t>Dillon Raymond G (JR) &amp; Kimberly K</t>
  </si>
  <si>
    <t>Ogle Timothy N &amp; Jessica R   JLRS</t>
  </si>
  <si>
    <t>033-00000227-03</t>
  </si>
  <si>
    <t>Kanuckel Lyndon</t>
  </si>
  <si>
    <t>Trico Land Co LLC</t>
  </si>
  <si>
    <t>E660</t>
  </si>
  <si>
    <t>Mizer Lewis D</t>
  </si>
  <si>
    <t>Mizer Judy A</t>
  </si>
  <si>
    <t>1030/1070</t>
  </si>
  <si>
    <t>004-00000076-00</t>
  </si>
  <si>
    <t>013-00000753-00</t>
  </si>
  <si>
    <t>004-00000277-02</t>
  </si>
  <si>
    <t>004-00000280-00</t>
  </si>
  <si>
    <t>004-00000281-00</t>
  </si>
  <si>
    <t>004-00000991-00</t>
  </si>
  <si>
    <t>003-00000049-00</t>
  </si>
  <si>
    <t>014-00000612-00</t>
  </si>
  <si>
    <t>014-00000036-00</t>
  </si>
  <si>
    <t>014-00000037-00</t>
  </si>
  <si>
    <t>043-00002241-00</t>
  </si>
  <si>
    <t>Asire Janice I, TTEE</t>
  </si>
  <si>
    <t>Helms Robin S</t>
  </si>
  <si>
    <t>Prince Michael &amp; Beth Ann</t>
  </si>
  <si>
    <t>Laubach Arthur &amp; Peggie</t>
  </si>
  <si>
    <t>017-00000659-00</t>
  </si>
  <si>
    <t>100 x 205</t>
  </si>
  <si>
    <t>McCurdy Jeanine A</t>
  </si>
  <si>
    <t>Barnett Cory R &amp; Ashley A   JLRS</t>
  </si>
  <si>
    <t>013-00000060-00</t>
  </si>
  <si>
    <t>Thorpe Jeffrey S</t>
  </si>
  <si>
    <t>Adams Benjamin T</t>
  </si>
  <si>
    <t>E661</t>
  </si>
  <si>
    <t>041-00000170-00</t>
  </si>
  <si>
    <t>041-00000169-00</t>
  </si>
  <si>
    <t>041-00000171-00</t>
  </si>
  <si>
    <t>041-00000169-01</t>
  </si>
  <si>
    <t>041-00000172-00</t>
  </si>
  <si>
    <t>Curry Jeanette</t>
  </si>
  <si>
    <t>Curry Jeanette TTEE</t>
  </si>
  <si>
    <t>E663</t>
  </si>
  <si>
    <t>033-0000024-01</t>
  </si>
  <si>
    <t>Moore Janice Faye</t>
  </si>
  <si>
    <t>Moore Douglas C</t>
  </si>
  <si>
    <t>E664</t>
  </si>
  <si>
    <t>Wyler Brent D &amp; Catherine R</t>
  </si>
  <si>
    <t>E665</t>
  </si>
  <si>
    <t>Any Int owned by Groves James</t>
  </si>
  <si>
    <t>E662</t>
  </si>
  <si>
    <t>Bank of America NA</t>
  </si>
  <si>
    <t>Sec of Housing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</si>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</sst>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7" fontId="1" fillId="0" borderId="0" xfId="0" applyNumberFormat="1" applyFont="1" applyBorder="1" applyAlignment="1"/>
    <xf numFmtId="7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0" fillId="0" borderId="0" xfId="0" applyNumberFormat="1" applyFill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/>
    <xf numFmtId="4" fontId="0" fillId="0" borderId="1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2" fontId="0" fillId="0" borderId="1" xfId="0" applyNumberFormat="1" applyFill="1" applyBorder="1" applyAlignment="1"/>
    <xf numFmtId="4" fontId="0" fillId="0" borderId="1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/>
    <xf numFmtId="2" fontId="0" fillId="0" borderId="0" xfId="0" applyNumberFormat="1" applyFill="1" applyAlignment="1"/>
    <xf numFmtId="4" fontId="0" fillId="0" borderId="0" xfId="0" applyNumberFormat="1" applyFill="1" applyBorder="1" applyAlignment="1"/>
    <xf numFmtId="4" fontId="0" fillId="0" borderId="0" xfId="0" applyNumberFormat="1" applyFont="1" applyFill="1" applyAlignment="1">
      <alignment horizontal="center"/>
    </xf>
    <xf numFmtId="0" fontId="0" fillId="0" borderId="0" xfId="0" applyFill="1" applyAlignment="1"/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15" fontId="0" fillId="0" borderId="0" xfId="0" applyNumberFormat="1" applyFill="1" applyBorder="1" applyAlignment="1"/>
    <xf numFmtId="15" fontId="0" fillId="0" borderId="0" xfId="0" applyNumberFormat="1" applyFill="1" applyAlignment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5" fontId="0" fillId="0" borderId="1" xfId="0" applyNumberFormat="1" applyFill="1" applyBorder="1" applyAlignment="1"/>
    <xf numFmtId="164" fontId="0" fillId="0" borderId="1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5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 applyAlignment="1"/>
    <xf numFmtId="15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/>
    <xf numFmtId="4" fontId="0" fillId="3" borderId="0" xfId="0" applyNumberFormat="1" applyFill="1" applyAlignment="1"/>
    <xf numFmtId="0" fontId="0" fillId="3" borderId="0" xfId="0" applyFill="1" applyAlignment="1"/>
    <xf numFmtId="0" fontId="0" fillId="3" borderId="0" xfId="0" applyFont="1" applyFill="1" applyAlignment="1">
      <alignment horizontal="center"/>
    </xf>
    <xf numFmtId="4" fontId="0" fillId="3" borderId="0" xfId="0" applyNumberFormat="1" applyFont="1" applyFill="1" applyAlignment="1">
      <alignment horizontal="center"/>
    </xf>
    <xf numFmtId="4" fontId="0" fillId="4" borderId="0" xfId="0" applyNumberFormat="1" applyFill="1" applyAlignment="1"/>
    <xf numFmtId="4" fontId="0" fillId="3" borderId="1" xfId="0" applyNumberForma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" fontId="2" fillId="0" borderId="0" xfId="0" applyNumberFormat="1" applyFont="1" applyFill="1" applyAlignment="1"/>
    <xf numFmtId="4" fontId="2" fillId="3" borderId="0" xfId="0" applyNumberFormat="1" applyFont="1" applyFill="1" applyAlignment="1"/>
    <xf numFmtId="4" fontId="2" fillId="0" borderId="1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5" fontId="2" fillId="0" borderId="0" xfId="0" applyNumberFormat="1" applyFont="1" applyFill="1" applyBorder="1" applyAlignment="1"/>
    <xf numFmtId="15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2" fontId="2" fillId="0" borderId="0" xfId="0" applyNumberFormat="1" applyFont="1" applyFill="1" applyBorder="1" applyAlignment="1"/>
    <xf numFmtId="2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center"/>
    </xf>
    <xf numFmtId="0" fontId="0" fillId="0" borderId="0" xfId="0" applyNumberForma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5" fontId="3" fillId="0" borderId="0" xfId="0" applyNumberFormat="1" applyFont="1" applyFill="1" applyBorder="1" applyAlignment="1">
      <alignment horizontal="center" vertical="center"/>
    </xf>
    <xf numFmtId="15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26"/>
  <sheetViews>
    <sheetView tabSelected="1" topLeftCell="C1" workbookViewId="0">
      <pane ySplit="1" topLeftCell="A2706" activePane="bottomLeft" state="frozen"/>
      <selection pane="bottomLeft" activeCell="K2728" sqref="K2728"/>
    </sheetView>
  </sheetViews>
  <sheetFormatPr defaultColWidth="9.140625" defaultRowHeight="15" x14ac:dyDescent="0.25"/>
  <cols>
    <col min="1" max="1" width="5.28515625" style="25" bestFit="1" customWidth="1"/>
    <col min="2" max="2" width="4.7109375" style="39" customWidth="1"/>
    <col min="3" max="3" width="10.140625" style="40" bestFit="1" customWidth="1"/>
    <col min="4" max="4" width="16.5703125" style="41" bestFit="1" customWidth="1"/>
    <col min="5" max="5" width="15.85546875" style="42" bestFit="1" customWidth="1"/>
    <col min="6" max="6" width="22.42578125" style="37" customWidth="1"/>
    <col min="7" max="7" width="29" style="37" customWidth="1"/>
    <col min="8" max="8" width="12" style="37" bestFit="1" customWidth="1"/>
    <col min="9" max="9" width="13.5703125" style="33" customWidth="1"/>
    <col min="10" max="10" width="14.5703125" style="34" customWidth="1"/>
    <col min="11" max="11" width="13.85546875" style="35" bestFit="1" customWidth="1"/>
    <col min="12" max="12" width="14.5703125" style="36" bestFit="1" customWidth="1"/>
    <col min="13" max="13" width="11" style="36" bestFit="1" customWidth="1"/>
    <col min="14" max="14" width="10.42578125" style="21" bestFit="1" customWidth="1"/>
    <col min="15" max="15" width="32" style="25" customWidth="1"/>
    <col min="16" max="16" width="12.42578125" style="37" bestFit="1" customWidth="1"/>
    <col min="17" max="18" width="9.140625" style="37"/>
    <col min="19" max="19" width="13.5703125" style="37" bestFit="1" customWidth="1"/>
    <col min="20" max="16384" width="9.140625" style="37"/>
  </cols>
  <sheetData>
    <row r="1" spans="1:15" s="54" customFormat="1" ht="69.75" customHeight="1" x14ac:dyDescent="0.3">
      <c r="A1" s="24" t="s">
        <v>13</v>
      </c>
      <c r="B1" s="49" t="s">
        <v>12</v>
      </c>
      <c r="C1" s="50" t="s">
        <v>11</v>
      </c>
      <c r="D1" s="50" t="s">
        <v>10</v>
      </c>
      <c r="E1" s="51" t="s">
        <v>73</v>
      </c>
      <c r="F1" s="24" t="s">
        <v>9</v>
      </c>
      <c r="G1" s="24" t="s">
        <v>8</v>
      </c>
      <c r="H1" s="24" t="s">
        <v>7</v>
      </c>
      <c r="I1" s="52" t="s">
        <v>6</v>
      </c>
      <c r="J1" s="52" t="s">
        <v>5</v>
      </c>
      <c r="K1" s="20" t="s">
        <v>4</v>
      </c>
      <c r="L1" s="20" t="s">
        <v>3</v>
      </c>
      <c r="M1" s="20" t="s">
        <v>2</v>
      </c>
      <c r="N1" s="20" t="s">
        <v>1</v>
      </c>
      <c r="O1" s="53" t="s">
        <v>0</v>
      </c>
    </row>
    <row r="2" spans="1:15" s="57" customFormat="1" ht="14.45" x14ac:dyDescent="0.3">
      <c r="A2" s="23">
        <v>1</v>
      </c>
      <c r="B2" s="47"/>
      <c r="C2" s="55">
        <v>42006</v>
      </c>
      <c r="D2" s="55" t="s">
        <v>74</v>
      </c>
      <c r="E2" s="56">
        <v>62.34</v>
      </c>
      <c r="F2" s="57" t="s">
        <v>75</v>
      </c>
      <c r="G2" s="57" t="s">
        <v>76</v>
      </c>
      <c r="H2" s="57">
        <v>1040</v>
      </c>
      <c r="I2" s="58">
        <v>0.5</v>
      </c>
      <c r="J2" s="58">
        <v>56730</v>
      </c>
      <c r="K2" s="22">
        <f t="shared" ref="K2:K3" si="0">ROUND(J2/0.35,-1)</f>
        <v>162090</v>
      </c>
      <c r="L2" s="38">
        <v>311700</v>
      </c>
      <c r="M2" s="38">
        <v>1246.5</v>
      </c>
      <c r="N2" s="22">
        <f t="shared" ref="N2:N3" si="1">SUM(I2+M2)</f>
        <v>1247</v>
      </c>
      <c r="O2" s="23"/>
    </row>
    <row r="3" spans="1:15" s="61" customFormat="1" ht="14.45" x14ac:dyDescent="0.3">
      <c r="A3" s="26">
        <v>2</v>
      </c>
      <c r="B3" s="44"/>
      <c r="C3" s="59">
        <v>42006</v>
      </c>
      <c r="D3" s="59" t="s">
        <v>77</v>
      </c>
      <c r="E3" s="60">
        <v>19.686</v>
      </c>
      <c r="F3" s="61" t="s">
        <v>78</v>
      </c>
      <c r="G3" s="61" t="s">
        <v>79</v>
      </c>
      <c r="H3" s="61">
        <v>1050</v>
      </c>
      <c r="I3" s="62">
        <v>0.5</v>
      </c>
      <c r="J3" s="62">
        <v>23890</v>
      </c>
      <c r="K3" s="27">
        <f t="shared" si="0"/>
        <v>68260</v>
      </c>
      <c r="L3" s="32">
        <v>137802</v>
      </c>
      <c r="M3" s="32">
        <v>551.6</v>
      </c>
      <c r="N3" s="27">
        <f t="shared" si="1"/>
        <v>552.1</v>
      </c>
      <c r="O3" s="26"/>
    </row>
    <row r="4" spans="1:15" ht="14.45" x14ac:dyDescent="0.3">
      <c r="K4" s="35">
        <v>0</v>
      </c>
      <c r="N4" s="21">
        <f>SUM(N2:N3)</f>
        <v>1799.1</v>
      </c>
      <c r="O4" s="25">
        <v>112454</v>
      </c>
    </row>
    <row r="5" spans="1:15" ht="14.45" x14ac:dyDescent="0.3">
      <c r="K5" s="35">
        <v>0</v>
      </c>
    </row>
    <row r="6" spans="1:15" ht="14.45" x14ac:dyDescent="0.3">
      <c r="A6" s="25">
        <v>3</v>
      </c>
      <c r="C6" s="40">
        <v>42009</v>
      </c>
      <c r="D6" s="41" t="s">
        <v>80</v>
      </c>
      <c r="E6" s="42" t="s">
        <v>81</v>
      </c>
      <c r="F6" s="37" t="s">
        <v>83</v>
      </c>
      <c r="G6" s="37" t="s">
        <v>82</v>
      </c>
      <c r="H6" s="37">
        <v>3010</v>
      </c>
      <c r="I6" s="33">
        <v>0.5</v>
      </c>
      <c r="J6" s="34">
        <v>18090</v>
      </c>
      <c r="K6" s="35">
        <f t="shared" ref="K6:K49" si="2">ROUND(J6/0.35,-1)</f>
        <v>51690</v>
      </c>
      <c r="L6" s="36">
        <v>11000</v>
      </c>
      <c r="M6" s="36">
        <v>44</v>
      </c>
      <c r="N6" s="21">
        <f t="shared" ref="N6:N49" si="3">SUM(I6+M6)</f>
        <v>44.5</v>
      </c>
    </row>
    <row r="7" spans="1:15" s="30" customFormat="1" ht="14.45" x14ac:dyDescent="0.3">
      <c r="A7" s="26" t="s">
        <v>84</v>
      </c>
      <c r="B7" s="44"/>
      <c r="C7" s="45">
        <v>42009</v>
      </c>
      <c r="D7" s="45" t="s">
        <v>85</v>
      </c>
      <c r="E7" s="46">
        <v>32.883000000000003</v>
      </c>
      <c r="F7" s="30" t="s">
        <v>86</v>
      </c>
      <c r="G7" s="30" t="s">
        <v>87</v>
      </c>
      <c r="H7" s="30">
        <v>1170</v>
      </c>
      <c r="I7" s="31">
        <v>0.5</v>
      </c>
      <c r="J7" s="31">
        <v>34540</v>
      </c>
      <c r="K7" s="28">
        <f t="shared" si="2"/>
        <v>98690</v>
      </c>
      <c r="L7" s="32"/>
      <c r="M7" s="32"/>
      <c r="N7" s="28">
        <f t="shared" si="3"/>
        <v>0.5</v>
      </c>
      <c r="O7" s="26"/>
    </row>
    <row r="8" spans="1:15" ht="14.45" x14ac:dyDescent="0.3">
      <c r="K8" s="35">
        <v>0</v>
      </c>
      <c r="N8" s="21">
        <f>SUM(N6:N7)</f>
        <v>45</v>
      </c>
      <c r="O8" s="25">
        <v>112489</v>
      </c>
    </row>
    <row r="9" spans="1:15" ht="14.45" x14ac:dyDescent="0.3">
      <c r="K9" s="35">
        <v>0</v>
      </c>
    </row>
    <row r="10" spans="1:15" ht="14.45" x14ac:dyDescent="0.3">
      <c r="A10" s="25">
        <v>4</v>
      </c>
      <c r="C10" s="40">
        <v>42010</v>
      </c>
      <c r="D10" s="41" t="s">
        <v>88</v>
      </c>
      <c r="E10" s="42">
        <v>5.7053000000000003</v>
      </c>
      <c r="F10" s="37" t="s">
        <v>89</v>
      </c>
      <c r="G10" s="37" t="s">
        <v>90</v>
      </c>
      <c r="H10" s="37">
        <v>1090</v>
      </c>
      <c r="I10" s="33">
        <v>0.5</v>
      </c>
      <c r="J10" s="34">
        <v>54920</v>
      </c>
      <c r="K10" s="35">
        <f t="shared" si="2"/>
        <v>156910</v>
      </c>
      <c r="L10" s="36">
        <v>180000</v>
      </c>
      <c r="M10" s="36">
        <v>720</v>
      </c>
      <c r="N10" s="21">
        <f t="shared" si="3"/>
        <v>720.5</v>
      </c>
    </row>
    <row r="11" spans="1:15" ht="14.45" x14ac:dyDescent="0.3">
      <c r="A11" s="25" t="s">
        <v>91</v>
      </c>
      <c r="C11" s="40">
        <v>42011</v>
      </c>
      <c r="D11" s="41" t="s">
        <v>92</v>
      </c>
      <c r="E11" s="42">
        <v>5.7610000000000001</v>
      </c>
      <c r="F11" s="37" t="s">
        <v>93</v>
      </c>
      <c r="G11" s="37" t="s">
        <v>94</v>
      </c>
      <c r="H11" s="37">
        <v>1070</v>
      </c>
      <c r="I11" s="33">
        <v>0.5</v>
      </c>
      <c r="J11" s="34">
        <v>7350</v>
      </c>
      <c r="K11" s="35">
        <f t="shared" si="2"/>
        <v>21000</v>
      </c>
      <c r="N11" s="21">
        <f t="shared" si="3"/>
        <v>0.5</v>
      </c>
    </row>
    <row r="12" spans="1:15" ht="14.45" x14ac:dyDescent="0.3">
      <c r="A12" s="25">
        <v>5</v>
      </c>
      <c r="C12" s="40">
        <v>42011</v>
      </c>
      <c r="D12" s="41" t="s">
        <v>95</v>
      </c>
      <c r="E12" s="42" t="s">
        <v>96</v>
      </c>
      <c r="F12" s="37" t="s">
        <v>97</v>
      </c>
      <c r="G12" s="37" t="s">
        <v>98</v>
      </c>
      <c r="H12" s="37">
        <v>3010</v>
      </c>
      <c r="I12" s="33">
        <v>0.5</v>
      </c>
      <c r="J12" s="34">
        <v>20450</v>
      </c>
      <c r="K12" s="35">
        <f t="shared" si="2"/>
        <v>58430</v>
      </c>
      <c r="L12" s="36">
        <v>60000</v>
      </c>
      <c r="M12" s="36">
        <v>240</v>
      </c>
      <c r="N12" s="21">
        <f t="shared" si="3"/>
        <v>240.5</v>
      </c>
    </row>
    <row r="13" spans="1:15" s="30" customFormat="1" ht="14.45" x14ac:dyDescent="0.3">
      <c r="A13" s="26">
        <v>6</v>
      </c>
      <c r="B13" s="44"/>
      <c r="C13" s="45">
        <v>42011</v>
      </c>
      <c r="D13" s="45" t="s">
        <v>99</v>
      </c>
      <c r="E13" s="46" t="s">
        <v>100</v>
      </c>
      <c r="F13" s="30" t="s">
        <v>101</v>
      </c>
      <c r="G13" s="30" t="s">
        <v>102</v>
      </c>
      <c r="H13" s="30">
        <v>3010</v>
      </c>
      <c r="I13" s="31">
        <v>0.5</v>
      </c>
      <c r="J13" s="31">
        <v>15190</v>
      </c>
      <c r="K13" s="28">
        <f t="shared" si="2"/>
        <v>43400</v>
      </c>
      <c r="L13" s="32">
        <v>49500</v>
      </c>
      <c r="M13" s="32">
        <v>198</v>
      </c>
      <c r="N13" s="28">
        <f t="shared" si="3"/>
        <v>198.5</v>
      </c>
      <c r="O13" s="26"/>
    </row>
    <row r="14" spans="1:15" ht="14.45" x14ac:dyDescent="0.3">
      <c r="K14" s="35">
        <v>0</v>
      </c>
      <c r="N14" s="21">
        <f>SUM(N10:N13)</f>
        <v>1160</v>
      </c>
      <c r="O14" s="25">
        <v>112524</v>
      </c>
    </row>
    <row r="15" spans="1:15" ht="14.45" x14ac:dyDescent="0.3">
      <c r="K15" s="35">
        <v>0</v>
      </c>
    </row>
    <row r="16" spans="1:15" ht="14.45" x14ac:dyDescent="0.3">
      <c r="A16" s="25" t="s">
        <v>103</v>
      </c>
      <c r="C16" s="40">
        <v>42011</v>
      </c>
      <c r="D16" s="41" t="s">
        <v>104</v>
      </c>
      <c r="E16" s="42" t="s">
        <v>105</v>
      </c>
      <c r="F16" s="37" t="s">
        <v>106</v>
      </c>
      <c r="G16" s="37" t="s">
        <v>107</v>
      </c>
      <c r="H16" s="37">
        <v>3010</v>
      </c>
      <c r="I16" s="33">
        <v>0.5</v>
      </c>
      <c r="J16" s="34">
        <v>19410</v>
      </c>
      <c r="K16" s="35">
        <f>ROUND(J16/0.35,-1)</f>
        <v>55460</v>
      </c>
      <c r="N16" s="21">
        <f>SUM(I16+M16)</f>
        <v>0.5</v>
      </c>
    </row>
    <row r="17" spans="1:15" ht="14.45" x14ac:dyDescent="0.3">
      <c r="A17" s="25">
        <v>7</v>
      </c>
      <c r="C17" s="40">
        <v>42011</v>
      </c>
      <c r="D17" s="41" t="s">
        <v>108</v>
      </c>
      <c r="E17" s="42" t="s">
        <v>109</v>
      </c>
      <c r="F17" s="37" t="s">
        <v>110</v>
      </c>
      <c r="G17" s="37" t="s">
        <v>111</v>
      </c>
      <c r="H17" s="37">
        <v>2030</v>
      </c>
      <c r="I17" s="33">
        <v>0.5</v>
      </c>
      <c r="J17" s="34">
        <v>5690</v>
      </c>
      <c r="K17" s="35">
        <f t="shared" si="2"/>
        <v>16260</v>
      </c>
      <c r="L17" s="36">
        <v>30000</v>
      </c>
      <c r="M17" s="36">
        <v>120</v>
      </c>
      <c r="N17" s="21">
        <f t="shared" si="3"/>
        <v>120.5</v>
      </c>
    </row>
    <row r="18" spans="1:15" ht="14.45" x14ac:dyDescent="0.3">
      <c r="A18" s="25" t="s">
        <v>112</v>
      </c>
      <c r="C18" s="40">
        <v>42011</v>
      </c>
      <c r="D18" s="41" t="s">
        <v>113</v>
      </c>
      <c r="E18" s="42">
        <v>81.525000000000006</v>
      </c>
      <c r="F18" s="37" t="s">
        <v>114</v>
      </c>
      <c r="G18" s="37" t="s">
        <v>115</v>
      </c>
      <c r="H18" s="37">
        <v>1050</v>
      </c>
      <c r="I18" s="33">
        <v>1</v>
      </c>
      <c r="K18" s="35">
        <f t="shared" si="2"/>
        <v>0</v>
      </c>
      <c r="N18" s="21">
        <f t="shared" si="3"/>
        <v>1</v>
      </c>
    </row>
    <row r="19" spans="1:15" s="30" customFormat="1" ht="14.45" x14ac:dyDescent="0.3">
      <c r="A19" s="26">
        <v>8</v>
      </c>
      <c r="B19" s="44"/>
      <c r="C19" s="45">
        <v>42012</v>
      </c>
      <c r="D19" s="45" t="s">
        <v>116</v>
      </c>
      <c r="E19" s="46">
        <v>5.5019999999999998</v>
      </c>
      <c r="F19" s="30" t="s">
        <v>117</v>
      </c>
      <c r="G19" s="30" t="s">
        <v>118</v>
      </c>
      <c r="H19" s="30">
        <v>1100</v>
      </c>
      <c r="I19" s="31">
        <v>0.5</v>
      </c>
      <c r="J19" s="31">
        <v>37480</v>
      </c>
      <c r="K19" s="28">
        <f t="shared" si="2"/>
        <v>107090</v>
      </c>
      <c r="L19" s="32">
        <v>115000</v>
      </c>
      <c r="M19" s="32">
        <v>460</v>
      </c>
      <c r="N19" s="28">
        <f t="shared" si="3"/>
        <v>460.5</v>
      </c>
      <c r="O19" s="26"/>
    </row>
    <row r="20" spans="1:15" ht="14.45" x14ac:dyDescent="0.3">
      <c r="K20" s="35">
        <v>0</v>
      </c>
      <c r="N20" s="21">
        <f>SUM(N16:N19)</f>
        <v>582.5</v>
      </c>
      <c r="O20" s="25">
        <v>112544</v>
      </c>
    </row>
    <row r="21" spans="1:15" ht="14.45" x14ac:dyDescent="0.3">
      <c r="K21" s="35">
        <v>0</v>
      </c>
    </row>
    <row r="22" spans="1:15" ht="14.45" x14ac:dyDescent="0.3">
      <c r="A22" s="25" t="s">
        <v>125</v>
      </c>
      <c r="C22" s="40">
        <v>42016</v>
      </c>
      <c r="D22" s="41" t="s">
        <v>126</v>
      </c>
      <c r="E22" s="42" t="s">
        <v>127</v>
      </c>
      <c r="F22" s="37" t="s">
        <v>128</v>
      </c>
      <c r="G22" s="37" t="s">
        <v>129</v>
      </c>
      <c r="H22" s="37">
        <v>3010</v>
      </c>
      <c r="I22" s="33">
        <v>0.5</v>
      </c>
      <c r="J22" s="34">
        <v>21390</v>
      </c>
      <c r="K22" s="35">
        <f t="shared" si="2"/>
        <v>61110</v>
      </c>
      <c r="N22" s="21">
        <f t="shared" si="3"/>
        <v>0.5</v>
      </c>
    </row>
    <row r="23" spans="1:15" ht="14.45" x14ac:dyDescent="0.3">
      <c r="A23" s="25">
        <v>10</v>
      </c>
      <c r="C23" s="40">
        <v>42016</v>
      </c>
      <c r="D23" s="41" t="s">
        <v>130</v>
      </c>
      <c r="E23" s="42" t="s">
        <v>131</v>
      </c>
      <c r="F23" s="37" t="s">
        <v>132</v>
      </c>
      <c r="G23" s="37" t="s">
        <v>133</v>
      </c>
      <c r="H23" s="37">
        <v>3010</v>
      </c>
      <c r="I23" s="33">
        <v>0.5</v>
      </c>
      <c r="J23" s="34">
        <v>4710</v>
      </c>
      <c r="K23" s="35">
        <f t="shared" si="2"/>
        <v>13460</v>
      </c>
      <c r="L23" s="36">
        <v>20000</v>
      </c>
      <c r="M23" s="36">
        <v>80</v>
      </c>
      <c r="N23" s="21">
        <f t="shared" si="3"/>
        <v>80.5</v>
      </c>
    </row>
    <row r="24" spans="1:15" ht="14.45" x14ac:dyDescent="0.3">
      <c r="A24" s="25" t="s">
        <v>134</v>
      </c>
      <c r="C24" s="40">
        <v>42016</v>
      </c>
      <c r="D24" s="41" t="s">
        <v>135</v>
      </c>
      <c r="E24" s="42" t="s">
        <v>144</v>
      </c>
      <c r="F24" s="37" t="s">
        <v>146</v>
      </c>
      <c r="G24" s="37" t="s">
        <v>147</v>
      </c>
      <c r="H24" s="37">
        <v>3010</v>
      </c>
      <c r="I24" s="33">
        <v>4.5</v>
      </c>
      <c r="J24" s="34">
        <v>241860</v>
      </c>
      <c r="K24" s="35">
        <f t="shared" si="2"/>
        <v>691030</v>
      </c>
      <c r="N24" s="21">
        <f t="shared" si="3"/>
        <v>4.5</v>
      </c>
    </row>
    <row r="25" spans="1:15" ht="14.45" x14ac:dyDescent="0.3">
      <c r="D25" s="41" t="s">
        <v>136</v>
      </c>
      <c r="E25" s="42" t="s">
        <v>145</v>
      </c>
      <c r="F25" s="37" t="s">
        <v>124</v>
      </c>
      <c r="G25" s="37" t="s">
        <v>124</v>
      </c>
      <c r="H25" s="37">
        <v>3010</v>
      </c>
      <c r="K25" s="35">
        <f t="shared" si="2"/>
        <v>0</v>
      </c>
      <c r="N25" s="21">
        <f t="shared" si="3"/>
        <v>0</v>
      </c>
    </row>
    <row r="26" spans="1:15" ht="14.45" x14ac:dyDescent="0.3">
      <c r="D26" s="41" t="s">
        <v>137</v>
      </c>
      <c r="E26" s="42" t="s">
        <v>127</v>
      </c>
      <c r="F26" s="37" t="s">
        <v>124</v>
      </c>
      <c r="G26" s="37" t="s">
        <v>124</v>
      </c>
      <c r="H26" s="37">
        <v>3010</v>
      </c>
      <c r="K26" s="35">
        <f t="shared" si="2"/>
        <v>0</v>
      </c>
      <c r="N26" s="21">
        <f t="shared" si="3"/>
        <v>0</v>
      </c>
    </row>
    <row r="27" spans="1:15" ht="14.45" x14ac:dyDescent="0.3">
      <c r="D27" s="41" t="s">
        <v>138</v>
      </c>
      <c r="E27" s="42">
        <v>1.5589999999999999</v>
      </c>
      <c r="F27" s="37" t="s">
        <v>124</v>
      </c>
      <c r="G27" s="37" t="s">
        <v>124</v>
      </c>
      <c r="H27" s="37">
        <v>1130</v>
      </c>
      <c r="K27" s="35">
        <f t="shared" si="2"/>
        <v>0</v>
      </c>
      <c r="N27" s="21">
        <f t="shared" si="3"/>
        <v>0</v>
      </c>
    </row>
    <row r="28" spans="1:15" ht="14.45" x14ac:dyDescent="0.3">
      <c r="D28" s="41" t="s">
        <v>139</v>
      </c>
      <c r="E28" s="42">
        <v>34.543999999999997</v>
      </c>
      <c r="F28" s="37" t="s">
        <v>124</v>
      </c>
      <c r="G28" s="37" t="s">
        <v>124</v>
      </c>
      <c r="H28" s="37">
        <v>1130</v>
      </c>
      <c r="K28" s="35">
        <f t="shared" si="2"/>
        <v>0</v>
      </c>
      <c r="N28" s="21">
        <f t="shared" si="3"/>
        <v>0</v>
      </c>
    </row>
    <row r="29" spans="1:15" ht="14.45" x14ac:dyDescent="0.3">
      <c r="D29" s="41" t="s">
        <v>140</v>
      </c>
      <c r="E29" s="42">
        <v>49.426000000000002</v>
      </c>
      <c r="F29" s="37" t="s">
        <v>124</v>
      </c>
      <c r="G29" s="37" t="s">
        <v>124</v>
      </c>
      <c r="H29" s="37">
        <v>1130</v>
      </c>
      <c r="K29" s="35">
        <f t="shared" si="2"/>
        <v>0</v>
      </c>
      <c r="N29" s="21">
        <f t="shared" si="3"/>
        <v>0</v>
      </c>
    </row>
    <row r="30" spans="1:15" ht="14.45" x14ac:dyDescent="0.3">
      <c r="D30" s="41" t="s">
        <v>141</v>
      </c>
      <c r="E30" s="42">
        <v>52.34</v>
      </c>
      <c r="F30" s="37" t="s">
        <v>124</v>
      </c>
      <c r="G30" s="37" t="s">
        <v>124</v>
      </c>
      <c r="H30" s="37">
        <v>1180</v>
      </c>
      <c r="K30" s="35">
        <f t="shared" si="2"/>
        <v>0</v>
      </c>
      <c r="N30" s="21">
        <f t="shared" si="3"/>
        <v>0</v>
      </c>
    </row>
    <row r="31" spans="1:15" ht="14.45" x14ac:dyDescent="0.3">
      <c r="D31" s="41" t="s">
        <v>142</v>
      </c>
      <c r="E31" s="42">
        <v>50</v>
      </c>
      <c r="F31" s="37" t="s">
        <v>124</v>
      </c>
      <c r="G31" s="37" t="s">
        <v>124</v>
      </c>
      <c r="H31" s="37">
        <v>1180</v>
      </c>
      <c r="K31" s="35">
        <f t="shared" si="2"/>
        <v>0</v>
      </c>
      <c r="N31" s="21">
        <f t="shared" si="3"/>
        <v>0</v>
      </c>
    </row>
    <row r="32" spans="1:15" ht="14.45" x14ac:dyDescent="0.3">
      <c r="D32" s="41" t="s">
        <v>143</v>
      </c>
      <c r="E32" s="42">
        <v>0.54600000000000004</v>
      </c>
      <c r="F32" s="37" t="s">
        <v>124</v>
      </c>
      <c r="G32" s="37" t="s">
        <v>124</v>
      </c>
      <c r="H32" s="37">
        <v>1180</v>
      </c>
      <c r="K32" s="35">
        <f t="shared" si="2"/>
        <v>0</v>
      </c>
      <c r="N32" s="21">
        <f t="shared" si="3"/>
        <v>0</v>
      </c>
    </row>
    <row r="33" spans="1:15" ht="14.45" x14ac:dyDescent="0.3">
      <c r="A33" s="25" t="s">
        <v>148</v>
      </c>
      <c r="C33" s="40">
        <v>42016</v>
      </c>
      <c r="D33" s="41" t="s">
        <v>149</v>
      </c>
      <c r="E33" s="42">
        <v>0.4</v>
      </c>
      <c r="F33" s="37" t="s">
        <v>150</v>
      </c>
      <c r="G33" s="37" t="s">
        <v>151</v>
      </c>
      <c r="H33" s="37">
        <v>1030</v>
      </c>
      <c r="I33" s="33">
        <v>0.5</v>
      </c>
      <c r="J33" s="34">
        <v>3470</v>
      </c>
      <c r="K33" s="35">
        <f t="shared" si="2"/>
        <v>9910</v>
      </c>
      <c r="N33" s="21">
        <f t="shared" si="3"/>
        <v>0.5</v>
      </c>
    </row>
    <row r="34" spans="1:15" s="30" customFormat="1" ht="14.45" x14ac:dyDescent="0.3">
      <c r="A34" s="26">
        <v>11</v>
      </c>
      <c r="B34" s="44"/>
      <c r="C34" s="45" t="s">
        <v>152</v>
      </c>
      <c r="D34" s="45" t="s">
        <v>153</v>
      </c>
      <c r="E34" s="46">
        <v>29.613</v>
      </c>
      <c r="F34" s="30" t="s">
        <v>154</v>
      </c>
      <c r="G34" s="30" t="s">
        <v>155</v>
      </c>
      <c r="H34" s="30">
        <v>1100</v>
      </c>
      <c r="I34" s="31">
        <v>0.5</v>
      </c>
      <c r="J34" s="31">
        <v>92520</v>
      </c>
      <c r="K34" s="28">
        <f t="shared" si="2"/>
        <v>264340</v>
      </c>
      <c r="L34" s="32">
        <v>275000</v>
      </c>
      <c r="M34" s="32">
        <v>1100</v>
      </c>
      <c r="N34" s="28">
        <f t="shared" si="3"/>
        <v>1100.5</v>
      </c>
      <c r="O34" s="26"/>
    </row>
    <row r="35" spans="1:15" ht="14.45" x14ac:dyDescent="0.3">
      <c r="K35" s="35">
        <v>0</v>
      </c>
      <c r="N35" s="21">
        <f>SUM(N22:N34)</f>
        <v>1186.5</v>
      </c>
      <c r="O35" s="25">
        <v>112590</v>
      </c>
    </row>
    <row r="36" spans="1:15" ht="14.45" x14ac:dyDescent="0.3">
      <c r="K36" s="35">
        <v>0</v>
      </c>
    </row>
    <row r="37" spans="1:15" ht="14.45" x14ac:dyDescent="0.3">
      <c r="A37" s="25" t="s">
        <v>119</v>
      </c>
      <c r="C37" s="40">
        <v>42016</v>
      </c>
      <c r="D37" s="41" t="s">
        <v>120</v>
      </c>
      <c r="E37" s="42">
        <v>102.375</v>
      </c>
      <c r="F37" s="37" t="s">
        <v>121</v>
      </c>
      <c r="G37" s="37" t="s">
        <v>122</v>
      </c>
      <c r="H37" s="37">
        <v>1200</v>
      </c>
      <c r="I37" s="33">
        <v>1</v>
      </c>
      <c r="J37" s="34">
        <v>117250</v>
      </c>
      <c r="K37" s="35">
        <f t="shared" ref="K37:K38" si="4">ROUND(J37/0.35,-1)</f>
        <v>335000</v>
      </c>
      <c r="N37" s="21">
        <f t="shared" ref="N37:N38" si="5">SUM(I37+M37)</f>
        <v>1</v>
      </c>
    </row>
    <row r="38" spans="1:15" ht="14.45" x14ac:dyDescent="0.3">
      <c r="D38" s="41" t="s">
        <v>123</v>
      </c>
      <c r="E38" s="42">
        <v>2.1227999999999998</v>
      </c>
      <c r="F38" s="37" t="s">
        <v>124</v>
      </c>
      <c r="G38" s="37" t="s">
        <v>124</v>
      </c>
      <c r="H38" s="37">
        <v>1200</v>
      </c>
      <c r="K38" s="35">
        <f t="shared" si="4"/>
        <v>0</v>
      </c>
      <c r="N38" s="21">
        <f t="shared" si="5"/>
        <v>0</v>
      </c>
    </row>
    <row r="39" spans="1:15" ht="14.45" x14ac:dyDescent="0.3">
      <c r="A39" s="43">
        <v>13</v>
      </c>
      <c r="B39" s="37"/>
      <c r="C39" s="41">
        <v>42016</v>
      </c>
      <c r="D39" s="41" t="s">
        <v>159</v>
      </c>
      <c r="E39" s="42" t="s">
        <v>160</v>
      </c>
      <c r="F39" s="29" t="s">
        <v>161</v>
      </c>
      <c r="G39" s="29" t="s">
        <v>162</v>
      </c>
      <c r="H39" s="29">
        <v>3010</v>
      </c>
      <c r="I39" s="33">
        <v>0.5</v>
      </c>
      <c r="J39" s="34">
        <v>20750</v>
      </c>
      <c r="K39" s="35">
        <f t="shared" si="2"/>
        <v>59290</v>
      </c>
      <c r="L39" s="36">
        <v>58900</v>
      </c>
      <c r="M39" s="36">
        <v>235.6</v>
      </c>
      <c r="N39" s="21">
        <f t="shared" si="3"/>
        <v>236.1</v>
      </c>
    </row>
    <row r="40" spans="1:15" ht="14.45" x14ac:dyDescent="0.3">
      <c r="A40" s="25">
        <v>14</v>
      </c>
      <c r="C40" s="40">
        <v>42017</v>
      </c>
      <c r="D40" s="41" t="s">
        <v>163</v>
      </c>
      <c r="E40" s="42">
        <v>1.0009999999999999</v>
      </c>
      <c r="F40" s="29" t="s">
        <v>164</v>
      </c>
      <c r="G40" s="29" t="s">
        <v>165</v>
      </c>
      <c r="H40" s="29">
        <v>1020</v>
      </c>
      <c r="I40" s="33">
        <v>0.5</v>
      </c>
      <c r="J40" s="34">
        <v>8400</v>
      </c>
      <c r="K40" s="35">
        <f t="shared" si="2"/>
        <v>24000</v>
      </c>
      <c r="L40" s="36">
        <v>3000</v>
      </c>
      <c r="M40" s="36">
        <v>12</v>
      </c>
      <c r="N40" s="21">
        <f t="shared" si="3"/>
        <v>12.5</v>
      </c>
    </row>
    <row r="41" spans="1:15" s="30" customFormat="1" ht="14.45" x14ac:dyDescent="0.3">
      <c r="A41" s="26">
        <v>15</v>
      </c>
      <c r="B41" s="44"/>
      <c r="C41" s="45">
        <v>42017</v>
      </c>
      <c r="D41" s="45" t="s">
        <v>166</v>
      </c>
      <c r="E41" s="46">
        <v>0.11459999999999999</v>
      </c>
      <c r="F41" s="30" t="s">
        <v>167</v>
      </c>
      <c r="G41" s="30" t="s">
        <v>168</v>
      </c>
      <c r="H41" s="30">
        <v>3010</v>
      </c>
      <c r="I41" s="31">
        <v>0.5</v>
      </c>
      <c r="J41" s="31">
        <v>9780</v>
      </c>
      <c r="K41" s="28">
        <f t="shared" si="2"/>
        <v>27940</v>
      </c>
      <c r="L41" s="32">
        <v>9000</v>
      </c>
      <c r="M41" s="32">
        <v>36</v>
      </c>
      <c r="N41" s="28">
        <f t="shared" si="3"/>
        <v>36.5</v>
      </c>
      <c r="O41" s="26"/>
    </row>
    <row r="42" spans="1:15" ht="14.45" x14ac:dyDescent="0.3">
      <c r="F42" s="29"/>
      <c r="G42" s="29"/>
      <c r="H42" s="29"/>
      <c r="K42" s="35">
        <v>0</v>
      </c>
      <c r="N42" s="21">
        <f>SUM(N37:N41)</f>
        <v>286.10000000000002</v>
      </c>
      <c r="O42" s="25">
        <v>112612</v>
      </c>
    </row>
    <row r="43" spans="1:15" ht="14.45" x14ac:dyDescent="0.3">
      <c r="K43" s="35">
        <v>0</v>
      </c>
    </row>
    <row r="44" spans="1:15" ht="14.45" x14ac:dyDescent="0.3">
      <c r="A44" s="25">
        <v>9</v>
      </c>
      <c r="C44" s="40">
        <v>42013</v>
      </c>
      <c r="D44" s="41" t="s">
        <v>169</v>
      </c>
      <c r="E44" s="42">
        <v>77.405000000000001</v>
      </c>
      <c r="F44" s="37" t="s">
        <v>170</v>
      </c>
      <c r="G44" s="37" t="s">
        <v>171</v>
      </c>
      <c r="H44" s="37">
        <v>1170</v>
      </c>
      <c r="I44" s="33">
        <v>0.5</v>
      </c>
      <c r="J44" s="34">
        <v>57960</v>
      </c>
      <c r="K44" s="35">
        <f>ROUND(J44/0.35,-1)</f>
        <v>165600</v>
      </c>
      <c r="L44" s="36">
        <v>117905</v>
      </c>
      <c r="M44" s="36">
        <v>472</v>
      </c>
      <c r="N44" s="21">
        <f>SUM(I44+M44)</f>
        <v>472.5</v>
      </c>
    </row>
    <row r="45" spans="1:15" s="29" customFormat="1" ht="14.45" x14ac:dyDescent="0.3">
      <c r="A45" s="23">
        <v>12</v>
      </c>
      <c r="B45" s="47"/>
      <c r="C45" s="40">
        <v>42016</v>
      </c>
      <c r="D45" s="40" t="s">
        <v>156</v>
      </c>
      <c r="E45" s="48">
        <v>6.0449999999999999</v>
      </c>
      <c r="F45" s="29" t="s">
        <v>157</v>
      </c>
      <c r="G45" s="29" t="s">
        <v>158</v>
      </c>
      <c r="H45" s="29">
        <v>3010</v>
      </c>
      <c r="I45" s="33">
        <v>0.5</v>
      </c>
      <c r="J45" s="33">
        <v>22820</v>
      </c>
      <c r="K45" s="35">
        <f>ROUND(J45/0.35,-1)</f>
        <v>65200</v>
      </c>
      <c r="L45" s="38">
        <v>55000</v>
      </c>
      <c r="M45" s="38">
        <v>220</v>
      </c>
      <c r="N45" s="35">
        <f>SUM(I45+M45)</f>
        <v>220.5</v>
      </c>
      <c r="O45" s="23"/>
    </row>
    <row r="46" spans="1:15" s="30" customFormat="1" ht="14.45" x14ac:dyDescent="0.3">
      <c r="A46" s="26">
        <v>16</v>
      </c>
      <c r="B46" s="44"/>
      <c r="C46" s="45">
        <v>42017</v>
      </c>
      <c r="D46" s="45" t="s">
        <v>172</v>
      </c>
      <c r="E46" s="46">
        <v>0.48</v>
      </c>
      <c r="F46" s="30" t="s">
        <v>173</v>
      </c>
      <c r="G46" s="30" t="s">
        <v>174</v>
      </c>
      <c r="H46" s="30">
        <v>1190</v>
      </c>
      <c r="I46" s="31">
        <v>0.5</v>
      </c>
      <c r="J46" s="31">
        <v>34380</v>
      </c>
      <c r="K46" s="28">
        <f t="shared" si="2"/>
        <v>98230</v>
      </c>
      <c r="L46" s="32">
        <v>83500</v>
      </c>
      <c r="M46" s="32">
        <v>334</v>
      </c>
      <c r="N46" s="28">
        <f t="shared" si="3"/>
        <v>334.5</v>
      </c>
      <c r="O46" s="26"/>
    </row>
    <row r="47" spans="1:15" ht="14.45" x14ac:dyDescent="0.3">
      <c r="K47" s="35">
        <v>0</v>
      </c>
      <c r="N47" s="21">
        <f>SUM(N44:N46)</f>
        <v>1027.5</v>
      </c>
      <c r="O47" s="25">
        <v>112632</v>
      </c>
    </row>
    <row r="48" spans="1:15" ht="14.45" x14ac:dyDescent="0.3">
      <c r="K48" s="35">
        <v>0</v>
      </c>
    </row>
    <row r="49" spans="1:14" ht="14.45" x14ac:dyDescent="0.3">
      <c r="A49" s="25">
        <v>18</v>
      </c>
      <c r="B49" s="39" t="s">
        <v>178</v>
      </c>
      <c r="C49" s="40">
        <v>42018</v>
      </c>
      <c r="D49" s="41" t="s">
        <v>175</v>
      </c>
      <c r="E49" s="42">
        <v>0.39500000000000002</v>
      </c>
      <c r="F49" s="37" t="s">
        <v>176</v>
      </c>
      <c r="G49" s="37" t="s">
        <v>177</v>
      </c>
      <c r="H49" s="37">
        <v>3010</v>
      </c>
      <c r="I49" s="33">
        <v>0.5</v>
      </c>
      <c r="J49" s="34">
        <v>15330</v>
      </c>
      <c r="K49" s="35">
        <f t="shared" si="2"/>
        <v>43800</v>
      </c>
      <c r="L49" s="36">
        <v>14000</v>
      </c>
      <c r="M49" s="36">
        <v>56</v>
      </c>
      <c r="N49" s="21">
        <f t="shared" si="3"/>
        <v>56.5</v>
      </c>
    </row>
    <row r="50" spans="1:14" ht="14.45" x14ac:dyDescent="0.3">
      <c r="A50" s="25">
        <v>17</v>
      </c>
      <c r="B50" s="39" t="s">
        <v>178</v>
      </c>
      <c r="C50" s="40">
        <v>42018</v>
      </c>
      <c r="D50" s="41" t="s">
        <v>179</v>
      </c>
      <c r="E50" s="42">
        <v>6.7199999999999996E-2</v>
      </c>
      <c r="F50" s="37" t="s">
        <v>180</v>
      </c>
      <c r="G50" s="37" t="s">
        <v>181</v>
      </c>
      <c r="H50" s="37">
        <v>3010</v>
      </c>
      <c r="I50" s="33">
        <v>0.5</v>
      </c>
      <c r="J50" s="34">
        <v>9400</v>
      </c>
      <c r="K50" s="35">
        <f>ROUND(J50/0.35,-1)</f>
        <v>26860</v>
      </c>
      <c r="L50" s="36">
        <v>11000</v>
      </c>
      <c r="M50" s="36">
        <v>44</v>
      </c>
      <c r="N50" s="21">
        <f>SUM(I50+M50)</f>
        <v>44.5</v>
      </c>
    </row>
    <row r="51" spans="1:14" ht="14.45" x14ac:dyDescent="0.3">
      <c r="A51" s="25">
        <v>19</v>
      </c>
      <c r="B51" s="39" t="s">
        <v>178</v>
      </c>
      <c r="C51" s="40">
        <v>42018</v>
      </c>
      <c r="D51" s="41" t="s">
        <v>182</v>
      </c>
      <c r="E51" s="42" t="s">
        <v>184</v>
      </c>
      <c r="F51" s="37" t="s">
        <v>185</v>
      </c>
      <c r="G51" s="37" t="s">
        <v>186</v>
      </c>
      <c r="H51" s="37">
        <v>3010</v>
      </c>
      <c r="I51" s="33">
        <v>1</v>
      </c>
      <c r="J51" s="34">
        <v>14590</v>
      </c>
      <c r="K51" s="35">
        <f>ROUND(J51/0.35,-1)</f>
        <v>41690</v>
      </c>
      <c r="L51" s="36">
        <v>20000</v>
      </c>
      <c r="M51" s="36">
        <v>80</v>
      </c>
      <c r="N51" s="21">
        <f>SUM(I51+M51)</f>
        <v>81</v>
      </c>
    </row>
    <row r="52" spans="1:14" ht="14.45" x14ac:dyDescent="0.3">
      <c r="B52" s="39" t="s">
        <v>178</v>
      </c>
      <c r="D52" s="41" t="s">
        <v>183</v>
      </c>
      <c r="E52" s="42" t="s">
        <v>184</v>
      </c>
      <c r="F52" s="37" t="s">
        <v>124</v>
      </c>
      <c r="G52" s="37" t="s">
        <v>124</v>
      </c>
      <c r="K52" s="35">
        <f>ROUND(J52/0.35,-1)</f>
        <v>0</v>
      </c>
      <c r="N52" s="21">
        <f>SUM(I52+M52)</f>
        <v>0</v>
      </c>
    </row>
    <row r="53" spans="1:14" ht="14.45" x14ac:dyDescent="0.3">
      <c r="A53" s="25" t="s">
        <v>187</v>
      </c>
      <c r="B53" s="39" t="s">
        <v>178</v>
      </c>
      <c r="C53" s="40">
        <v>42018</v>
      </c>
      <c r="D53" s="41" t="s">
        <v>188</v>
      </c>
      <c r="E53" s="42">
        <v>0.96299999999999997</v>
      </c>
      <c r="F53" s="37" t="s">
        <v>189</v>
      </c>
      <c r="G53" s="37" t="s">
        <v>190</v>
      </c>
      <c r="H53" s="37">
        <v>1190</v>
      </c>
      <c r="I53" s="33">
        <v>0.5</v>
      </c>
      <c r="J53" s="34">
        <v>23960</v>
      </c>
      <c r="K53" s="35">
        <f t="shared" ref="K53:K111" si="6">ROUND(J53/0.35,-1)</f>
        <v>68460</v>
      </c>
      <c r="N53" s="21">
        <f t="shared" ref="N53:N111" si="7">SUM(I53+M53)</f>
        <v>0.5</v>
      </c>
    </row>
    <row r="54" spans="1:14" ht="14.45" x14ac:dyDescent="0.3">
      <c r="A54" s="25">
        <v>20</v>
      </c>
      <c r="C54" s="40">
        <v>42018</v>
      </c>
      <c r="D54" s="41" t="s">
        <v>191</v>
      </c>
      <c r="E54" s="42" t="s">
        <v>192</v>
      </c>
      <c r="F54" s="37" t="s">
        <v>196</v>
      </c>
      <c r="G54" s="37" t="s">
        <v>193</v>
      </c>
      <c r="H54" s="37">
        <v>2050</v>
      </c>
      <c r="I54" s="33">
        <v>1</v>
      </c>
      <c r="J54" s="34">
        <v>36590</v>
      </c>
      <c r="K54" s="35">
        <f t="shared" si="6"/>
        <v>104540</v>
      </c>
      <c r="L54" s="36">
        <v>55000</v>
      </c>
      <c r="M54" s="36">
        <v>220</v>
      </c>
      <c r="N54" s="21">
        <f t="shared" si="7"/>
        <v>221</v>
      </c>
    </row>
    <row r="55" spans="1:14" ht="14.45" x14ac:dyDescent="0.3">
      <c r="D55" s="41" t="s">
        <v>194</v>
      </c>
      <c r="E55" s="42" t="s">
        <v>195</v>
      </c>
      <c r="F55" s="37" t="s">
        <v>124</v>
      </c>
      <c r="G55" s="37" t="s">
        <v>124</v>
      </c>
      <c r="K55" s="35">
        <f t="shared" si="6"/>
        <v>0</v>
      </c>
      <c r="N55" s="21">
        <f t="shared" si="7"/>
        <v>0</v>
      </c>
    </row>
    <row r="56" spans="1:14" ht="14.45" x14ac:dyDescent="0.3">
      <c r="A56" s="25">
        <v>21</v>
      </c>
      <c r="C56" s="40">
        <v>42018</v>
      </c>
      <c r="D56" s="41" t="s">
        <v>191</v>
      </c>
      <c r="E56" s="42" t="s">
        <v>192</v>
      </c>
      <c r="F56" s="37" t="s">
        <v>197</v>
      </c>
      <c r="G56" s="37" t="s">
        <v>193</v>
      </c>
      <c r="H56" s="37">
        <v>2050</v>
      </c>
      <c r="I56" s="33">
        <v>1</v>
      </c>
      <c r="J56" s="34">
        <v>36590</v>
      </c>
      <c r="K56" s="35">
        <f t="shared" si="6"/>
        <v>104540</v>
      </c>
      <c r="L56" s="36">
        <v>55000</v>
      </c>
      <c r="M56" s="36">
        <v>220</v>
      </c>
      <c r="N56" s="21">
        <f t="shared" si="7"/>
        <v>221</v>
      </c>
    </row>
    <row r="57" spans="1:14" ht="14.45" x14ac:dyDescent="0.3">
      <c r="D57" s="41" t="s">
        <v>194</v>
      </c>
      <c r="E57" s="42" t="s">
        <v>195</v>
      </c>
      <c r="F57" s="37" t="s">
        <v>124</v>
      </c>
      <c r="G57" s="37" t="s">
        <v>124</v>
      </c>
      <c r="K57" s="35">
        <f t="shared" si="6"/>
        <v>0</v>
      </c>
      <c r="N57" s="21">
        <f t="shared" si="7"/>
        <v>0</v>
      </c>
    </row>
    <row r="58" spans="1:14" ht="14.45" x14ac:dyDescent="0.3">
      <c r="A58" s="25">
        <v>22</v>
      </c>
      <c r="C58" s="40">
        <v>42019</v>
      </c>
      <c r="D58" s="41" t="s">
        <v>198</v>
      </c>
      <c r="E58" s="42">
        <v>7.1470000000000002</v>
      </c>
      <c r="F58" s="37" t="s">
        <v>199</v>
      </c>
      <c r="G58" s="37" t="s">
        <v>200</v>
      </c>
      <c r="H58" s="37">
        <v>1010</v>
      </c>
      <c r="I58" s="33">
        <v>0.5</v>
      </c>
      <c r="J58" s="34">
        <v>30680</v>
      </c>
      <c r="K58" s="35">
        <f t="shared" si="6"/>
        <v>87660</v>
      </c>
      <c r="L58" s="36">
        <v>95000</v>
      </c>
      <c r="M58" s="36">
        <v>380</v>
      </c>
      <c r="N58" s="21">
        <f t="shared" si="7"/>
        <v>380.5</v>
      </c>
    </row>
    <row r="59" spans="1:14" ht="14.45" x14ac:dyDescent="0.3">
      <c r="A59" s="25" t="s">
        <v>201</v>
      </c>
      <c r="C59" s="40">
        <v>42019</v>
      </c>
      <c r="D59" s="41" t="s">
        <v>202</v>
      </c>
      <c r="E59" s="42">
        <v>4.1859999999999999</v>
      </c>
      <c r="F59" s="37" t="s">
        <v>205</v>
      </c>
      <c r="G59" s="37" t="s">
        <v>206</v>
      </c>
      <c r="H59" s="37">
        <v>1050</v>
      </c>
      <c r="I59" s="33">
        <v>1.5</v>
      </c>
      <c r="J59" s="34">
        <v>147560</v>
      </c>
      <c r="K59" s="35">
        <f t="shared" si="6"/>
        <v>421600</v>
      </c>
      <c r="N59" s="21">
        <f t="shared" si="7"/>
        <v>1.5</v>
      </c>
    </row>
    <row r="60" spans="1:14" ht="14.45" x14ac:dyDescent="0.3">
      <c r="D60" s="41" t="s">
        <v>203</v>
      </c>
      <c r="E60" s="42">
        <v>22.074999999999999</v>
      </c>
      <c r="F60" s="37" t="s">
        <v>124</v>
      </c>
      <c r="G60" s="37" t="s">
        <v>124</v>
      </c>
      <c r="K60" s="35">
        <f t="shared" si="6"/>
        <v>0</v>
      </c>
      <c r="N60" s="21">
        <f t="shared" si="7"/>
        <v>0</v>
      </c>
    </row>
    <row r="61" spans="1:14" ht="14.45" x14ac:dyDescent="0.3">
      <c r="D61" s="41" t="s">
        <v>204</v>
      </c>
      <c r="E61" s="42">
        <v>67.209000000000003</v>
      </c>
      <c r="F61" s="37" t="s">
        <v>124</v>
      </c>
      <c r="G61" s="37" t="s">
        <v>124</v>
      </c>
      <c r="K61" s="35">
        <f t="shared" si="6"/>
        <v>0</v>
      </c>
      <c r="N61" s="21">
        <f t="shared" si="7"/>
        <v>0</v>
      </c>
    </row>
    <row r="62" spans="1:14" ht="14.45" x14ac:dyDescent="0.3">
      <c r="A62" s="25" t="s">
        <v>207</v>
      </c>
      <c r="C62" s="40">
        <v>42019</v>
      </c>
      <c r="D62" s="41" t="s">
        <v>208</v>
      </c>
      <c r="E62" s="42">
        <v>5.01</v>
      </c>
      <c r="F62" s="37" t="s">
        <v>209</v>
      </c>
      <c r="G62" s="37" t="s">
        <v>210</v>
      </c>
      <c r="H62" s="37">
        <v>1120</v>
      </c>
      <c r="I62" s="33">
        <v>0.5</v>
      </c>
      <c r="J62" s="34">
        <v>6090</v>
      </c>
      <c r="K62" s="35">
        <f t="shared" si="6"/>
        <v>17400</v>
      </c>
      <c r="N62" s="21">
        <f t="shared" si="7"/>
        <v>0.5</v>
      </c>
    </row>
    <row r="63" spans="1:14" ht="14.45" x14ac:dyDescent="0.3">
      <c r="A63" s="25">
        <v>23</v>
      </c>
      <c r="C63" s="40">
        <v>42019</v>
      </c>
      <c r="D63" s="41" t="s">
        <v>211</v>
      </c>
      <c r="E63" s="42">
        <v>30.242999999999999</v>
      </c>
      <c r="F63" s="37" t="s">
        <v>170</v>
      </c>
      <c r="G63" s="37" t="s">
        <v>212</v>
      </c>
      <c r="H63" s="37">
        <v>1170</v>
      </c>
      <c r="I63" s="33">
        <v>0.5</v>
      </c>
      <c r="J63" s="34">
        <v>22650</v>
      </c>
      <c r="K63" s="35">
        <f t="shared" si="6"/>
        <v>64710</v>
      </c>
      <c r="L63" s="36">
        <v>75585</v>
      </c>
      <c r="M63" s="36">
        <v>302.39999999999998</v>
      </c>
      <c r="N63" s="21">
        <f t="shared" si="7"/>
        <v>302.89999999999998</v>
      </c>
    </row>
    <row r="64" spans="1:14" ht="14.45" x14ac:dyDescent="0.3">
      <c r="A64" s="25">
        <v>24</v>
      </c>
      <c r="C64" s="40">
        <v>42019</v>
      </c>
      <c r="D64" s="41" t="s">
        <v>213</v>
      </c>
      <c r="E64" s="42" t="s">
        <v>160</v>
      </c>
      <c r="F64" s="37" t="s">
        <v>214</v>
      </c>
      <c r="G64" s="37" t="s">
        <v>215</v>
      </c>
      <c r="H64" s="37">
        <v>3010</v>
      </c>
      <c r="I64" s="33">
        <v>0.5</v>
      </c>
      <c r="J64" s="34">
        <v>19070</v>
      </c>
      <c r="K64" s="35">
        <f t="shared" si="6"/>
        <v>54490</v>
      </c>
      <c r="L64" s="36">
        <v>65000</v>
      </c>
      <c r="M64" s="36">
        <v>260</v>
      </c>
      <c r="N64" s="21">
        <f t="shared" si="7"/>
        <v>260.5</v>
      </c>
    </row>
    <row r="65" spans="1:15" ht="14.45" x14ac:dyDescent="0.3">
      <c r="A65" s="25">
        <v>25</v>
      </c>
      <c r="C65" s="40">
        <v>42019</v>
      </c>
      <c r="D65" s="41" t="s">
        <v>216</v>
      </c>
      <c r="E65" s="42" t="s">
        <v>217</v>
      </c>
      <c r="F65" s="37" t="s">
        <v>218</v>
      </c>
      <c r="G65" s="37" t="s">
        <v>219</v>
      </c>
      <c r="H65" s="37">
        <v>3010</v>
      </c>
      <c r="I65" s="33">
        <v>0.5</v>
      </c>
      <c r="J65" s="34">
        <v>15820</v>
      </c>
      <c r="K65" s="35">
        <f t="shared" si="6"/>
        <v>45200</v>
      </c>
      <c r="L65" s="36">
        <v>18000</v>
      </c>
      <c r="M65" s="36">
        <v>72</v>
      </c>
      <c r="N65" s="21">
        <f t="shared" si="7"/>
        <v>72.5</v>
      </c>
    </row>
    <row r="66" spans="1:15" ht="14.45" x14ac:dyDescent="0.3">
      <c r="A66" s="25">
        <v>26</v>
      </c>
      <c r="C66" s="40">
        <v>42019</v>
      </c>
      <c r="D66" s="41" t="s">
        <v>220</v>
      </c>
      <c r="E66" s="42">
        <v>1.3620000000000001</v>
      </c>
      <c r="F66" s="37" t="s">
        <v>221</v>
      </c>
      <c r="G66" s="37" t="s">
        <v>222</v>
      </c>
      <c r="H66" s="37">
        <v>1100</v>
      </c>
      <c r="I66" s="33">
        <v>0.5</v>
      </c>
      <c r="J66" s="34">
        <v>18000</v>
      </c>
      <c r="K66" s="35">
        <f t="shared" si="6"/>
        <v>51430</v>
      </c>
      <c r="L66" s="36">
        <v>47000</v>
      </c>
      <c r="M66" s="36">
        <v>188</v>
      </c>
      <c r="N66" s="21">
        <f t="shared" si="7"/>
        <v>188.5</v>
      </c>
    </row>
    <row r="67" spans="1:15" ht="14.45" x14ac:dyDescent="0.3">
      <c r="A67" s="25">
        <v>27</v>
      </c>
      <c r="C67" s="40">
        <v>42019</v>
      </c>
      <c r="D67" s="41" t="s">
        <v>223</v>
      </c>
      <c r="E67" s="42">
        <v>0.11360000000000001</v>
      </c>
      <c r="F67" s="37" t="s">
        <v>224</v>
      </c>
      <c r="G67" s="37" t="s">
        <v>225</v>
      </c>
      <c r="H67" s="37">
        <v>3010</v>
      </c>
      <c r="I67" s="33">
        <v>0.5</v>
      </c>
      <c r="J67" s="34">
        <v>9530</v>
      </c>
      <c r="K67" s="35">
        <f t="shared" si="6"/>
        <v>27230</v>
      </c>
      <c r="L67" s="36">
        <v>9250</v>
      </c>
      <c r="M67" s="36">
        <v>37.200000000000003</v>
      </c>
      <c r="N67" s="21">
        <f t="shared" si="7"/>
        <v>37.700000000000003</v>
      </c>
    </row>
    <row r="68" spans="1:15" ht="14.45" x14ac:dyDescent="0.3">
      <c r="A68" s="25">
        <v>28</v>
      </c>
      <c r="C68" s="40">
        <v>42019</v>
      </c>
      <c r="D68" s="41" t="s">
        <v>226</v>
      </c>
      <c r="E68" s="42">
        <v>0.64239999999999997</v>
      </c>
      <c r="F68" s="37" t="s">
        <v>227</v>
      </c>
      <c r="G68" s="37" t="s">
        <v>228</v>
      </c>
      <c r="H68" s="37">
        <v>3010</v>
      </c>
      <c r="I68" s="33">
        <v>1</v>
      </c>
      <c r="J68" s="34">
        <v>31260</v>
      </c>
      <c r="K68" s="35">
        <f t="shared" si="6"/>
        <v>89310</v>
      </c>
      <c r="L68" s="36">
        <v>144000</v>
      </c>
      <c r="M68" s="36">
        <v>576</v>
      </c>
      <c r="N68" s="21">
        <f t="shared" si="7"/>
        <v>577</v>
      </c>
    </row>
    <row r="69" spans="1:15" ht="14.45" x14ac:dyDescent="0.3">
      <c r="A69" s="25">
        <v>29</v>
      </c>
      <c r="C69" s="40">
        <v>42019</v>
      </c>
      <c r="D69" s="41" t="s">
        <v>229</v>
      </c>
      <c r="E69" s="42" t="s">
        <v>230</v>
      </c>
      <c r="F69" s="37" t="s">
        <v>231</v>
      </c>
      <c r="G69" s="37" t="s">
        <v>232</v>
      </c>
      <c r="H69" s="37">
        <v>2050</v>
      </c>
      <c r="I69" s="33">
        <v>1</v>
      </c>
      <c r="J69" s="34">
        <v>30090</v>
      </c>
      <c r="K69" s="35">
        <f t="shared" si="6"/>
        <v>85970</v>
      </c>
      <c r="L69" s="36">
        <v>79000</v>
      </c>
      <c r="M69" s="36">
        <v>316</v>
      </c>
      <c r="N69" s="21">
        <f t="shared" si="7"/>
        <v>317</v>
      </c>
    </row>
    <row r="70" spans="1:15" s="30" customFormat="1" ht="14.45" x14ac:dyDescent="0.3">
      <c r="A70" s="26" t="s">
        <v>233</v>
      </c>
      <c r="B70" s="44"/>
      <c r="C70" s="45">
        <v>42019</v>
      </c>
      <c r="D70" s="45" t="s">
        <v>234</v>
      </c>
      <c r="E70" s="46">
        <v>0.38700000000000001</v>
      </c>
      <c r="F70" s="30" t="s">
        <v>235</v>
      </c>
      <c r="G70" s="30" t="s">
        <v>236</v>
      </c>
      <c r="H70" s="30">
        <v>1090</v>
      </c>
      <c r="I70" s="31">
        <v>0.5</v>
      </c>
      <c r="J70" s="31">
        <v>330</v>
      </c>
      <c r="K70" s="28">
        <f t="shared" si="6"/>
        <v>940</v>
      </c>
      <c r="L70" s="32"/>
      <c r="M70" s="32"/>
      <c r="N70" s="28">
        <f t="shared" si="7"/>
        <v>0.5</v>
      </c>
      <c r="O70" s="26"/>
    </row>
    <row r="71" spans="1:15" ht="14.45" x14ac:dyDescent="0.3">
      <c r="K71" s="35">
        <v>0</v>
      </c>
      <c r="N71" s="21">
        <f>SUM(N49:N70)</f>
        <v>2763.6000000000004</v>
      </c>
      <c r="O71" s="25">
        <v>112659</v>
      </c>
    </row>
    <row r="72" spans="1:15" ht="14.45" x14ac:dyDescent="0.3">
      <c r="K72" s="35">
        <v>0</v>
      </c>
    </row>
    <row r="73" spans="1:15" ht="14.45" x14ac:dyDescent="0.3">
      <c r="A73" s="25">
        <v>30</v>
      </c>
      <c r="C73" s="40">
        <v>42019</v>
      </c>
      <c r="D73" s="41" t="s">
        <v>237</v>
      </c>
      <c r="E73" s="42">
        <v>7.4459999999999997</v>
      </c>
      <c r="F73" s="37" t="s">
        <v>238</v>
      </c>
      <c r="G73" s="37" t="s">
        <v>239</v>
      </c>
      <c r="H73" s="37">
        <v>1210</v>
      </c>
      <c r="I73" s="33">
        <v>2</v>
      </c>
      <c r="J73" s="34">
        <v>36500</v>
      </c>
      <c r="K73" s="35">
        <f t="shared" si="6"/>
        <v>104290</v>
      </c>
      <c r="L73" s="36">
        <v>20342</v>
      </c>
      <c r="M73" s="36">
        <v>81.37</v>
      </c>
      <c r="N73" s="21">
        <f t="shared" si="7"/>
        <v>83.37</v>
      </c>
    </row>
    <row r="74" spans="1:15" ht="14.45" x14ac:dyDescent="0.3">
      <c r="D74" s="41" t="s">
        <v>240</v>
      </c>
      <c r="E74" s="42">
        <v>7.8220000000000001</v>
      </c>
      <c r="F74" s="37" t="s">
        <v>124</v>
      </c>
      <c r="G74" s="37" t="s">
        <v>124</v>
      </c>
      <c r="K74" s="35">
        <f t="shared" si="6"/>
        <v>0</v>
      </c>
      <c r="N74" s="21">
        <f t="shared" si="7"/>
        <v>0</v>
      </c>
    </row>
    <row r="75" spans="1:15" ht="14.45" x14ac:dyDescent="0.3">
      <c r="D75" s="41" t="s">
        <v>241</v>
      </c>
      <c r="E75" s="42">
        <v>20</v>
      </c>
      <c r="F75" s="37" t="s">
        <v>124</v>
      </c>
      <c r="G75" s="37" t="s">
        <v>124</v>
      </c>
      <c r="K75" s="35">
        <f t="shared" si="6"/>
        <v>0</v>
      </c>
      <c r="N75" s="21">
        <f t="shared" si="7"/>
        <v>0</v>
      </c>
    </row>
    <row r="76" spans="1:15" ht="14.45" x14ac:dyDescent="0.3">
      <c r="D76" s="41" t="s">
        <v>242</v>
      </c>
      <c r="E76" s="42">
        <v>39.61</v>
      </c>
      <c r="F76" s="37" t="s">
        <v>124</v>
      </c>
      <c r="G76" s="37" t="s">
        <v>124</v>
      </c>
      <c r="K76" s="35">
        <f t="shared" si="6"/>
        <v>0</v>
      </c>
      <c r="N76" s="21">
        <f t="shared" si="7"/>
        <v>0</v>
      </c>
    </row>
    <row r="77" spans="1:15" ht="14.45" x14ac:dyDescent="0.3">
      <c r="A77" s="25">
        <v>31</v>
      </c>
      <c r="C77" s="40">
        <v>42019</v>
      </c>
      <c r="D77" s="41" t="s">
        <v>243</v>
      </c>
      <c r="E77" s="42">
        <v>38.526200000000003</v>
      </c>
      <c r="F77" s="37" t="s">
        <v>244</v>
      </c>
      <c r="G77" s="37" t="s">
        <v>245</v>
      </c>
      <c r="H77" s="37">
        <v>1040</v>
      </c>
      <c r="I77" s="33">
        <v>1</v>
      </c>
      <c r="J77" s="34">
        <v>76520</v>
      </c>
      <c r="K77" s="35">
        <f t="shared" si="6"/>
        <v>218630</v>
      </c>
      <c r="L77" s="36">
        <v>367831</v>
      </c>
      <c r="M77" s="36">
        <v>1471.33</v>
      </c>
      <c r="N77" s="21">
        <f t="shared" si="7"/>
        <v>1472.33</v>
      </c>
    </row>
    <row r="78" spans="1:15" ht="14.45" x14ac:dyDescent="0.3">
      <c r="A78" s="25" t="s">
        <v>246</v>
      </c>
      <c r="C78" s="40">
        <v>42019</v>
      </c>
      <c r="D78" s="41" t="s">
        <v>149</v>
      </c>
      <c r="E78" s="42">
        <v>0.4</v>
      </c>
      <c r="F78" s="37" t="s">
        <v>247</v>
      </c>
      <c r="G78" s="37" t="s">
        <v>248</v>
      </c>
      <c r="H78" s="37">
        <v>1030</v>
      </c>
      <c r="I78" s="33">
        <v>0.5</v>
      </c>
      <c r="J78" s="34">
        <v>3470</v>
      </c>
      <c r="K78" s="35">
        <f t="shared" si="6"/>
        <v>9910</v>
      </c>
      <c r="N78" s="21">
        <f t="shared" si="7"/>
        <v>0.5</v>
      </c>
    </row>
    <row r="79" spans="1:15" ht="14.45" x14ac:dyDescent="0.3">
      <c r="A79" s="25">
        <v>33</v>
      </c>
      <c r="B79" s="39" t="s">
        <v>178</v>
      </c>
      <c r="C79" s="40">
        <v>42024</v>
      </c>
      <c r="D79" s="41" t="s">
        <v>249</v>
      </c>
      <c r="E79" s="42" t="s">
        <v>250</v>
      </c>
      <c r="F79" s="37" t="s">
        <v>251</v>
      </c>
      <c r="G79" s="37" t="s">
        <v>252</v>
      </c>
      <c r="H79" s="37">
        <v>3010</v>
      </c>
      <c r="I79" s="33">
        <v>0.5</v>
      </c>
      <c r="J79" s="34">
        <v>12070</v>
      </c>
      <c r="K79" s="35">
        <f t="shared" si="6"/>
        <v>34490</v>
      </c>
      <c r="L79" s="36">
        <v>14000</v>
      </c>
      <c r="M79" s="36">
        <v>56</v>
      </c>
      <c r="N79" s="21">
        <f t="shared" si="7"/>
        <v>56.5</v>
      </c>
    </row>
    <row r="80" spans="1:15" ht="14.45" x14ac:dyDescent="0.3">
      <c r="A80" s="25" t="s">
        <v>253</v>
      </c>
      <c r="C80" s="40">
        <v>42024</v>
      </c>
      <c r="D80" s="41" t="s">
        <v>254</v>
      </c>
      <c r="E80" s="42">
        <v>33.597999999999999</v>
      </c>
      <c r="F80" s="37" t="s">
        <v>255</v>
      </c>
      <c r="G80" s="37" t="s">
        <v>256</v>
      </c>
      <c r="H80" s="37">
        <v>1130</v>
      </c>
      <c r="I80" s="33">
        <v>2</v>
      </c>
      <c r="J80" s="34">
        <v>143150</v>
      </c>
      <c r="K80" s="35">
        <f t="shared" si="6"/>
        <v>409000</v>
      </c>
      <c r="N80" s="21">
        <f t="shared" si="7"/>
        <v>2</v>
      </c>
    </row>
    <row r="81" spans="1:15" ht="14.45" x14ac:dyDescent="0.3">
      <c r="D81" s="41" t="s">
        <v>257</v>
      </c>
      <c r="E81" s="42">
        <v>83</v>
      </c>
      <c r="F81" s="37" t="s">
        <v>124</v>
      </c>
      <c r="G81" s="37" t="s">
        <v>124</v>
      </c>
      <c r="K81" s="35">
        <f t="shared" si="6"/>
        <v>0</v>
      </c>
      <c r="N81" s="21">
        <f t="shared" si="7"/>
        <v>0</v>
      </c>
    </row>
    <row r="82" spans="1:15" ht="14.45" x14ac:dyDescent="0.3">
      <c r="D82" s="41" t="s">
        <v>258</v>
      </c>
      <c r="E82" s="42">
        <v>0.76</v>
      </c>
      <c r="F82" s="37" t="s">
        <v>124</v>
      </c>
      <c r="G82" s="37" t="s">
        <v>124</v>
      </c>
      <c r="K82" s="35">
        <f t="shared" si="6"/>
        <v>0</v>
      </c>
      <c r="N82" s="21">
        <f t="shared" si="7"/>
        <v>0</v>
      </c>
    </row>
    <row r="83" spans="1:15" ht="14.45" x14ac:dyDescent="0.3">
      <c r="D83" s="41" t="s">
        <v>259</v>
      </c>
      <c r="E83" s="42">
        <v>2</v>
      </c>
      <c r="F83" s="37" t="s">
        <v>124</v>
      </c>
      <c r="G83" s="37" t="s">
        <v>124</v>
      </c>
      <c r="K83" s="35">
        <f t="shared" si="6"/>
        <v>0</v>
      </c>
      <c r="N83" s="21">
        <f t="shared" si="7"/>
        <v>0</v>
      </c>
    </row>
    <row r="84" spans="1:15" ht="14.45" x14ac:dyDescent="0.3">
      <c r="A84" s="25">
        <v>34</v>
      </c>
      <c r="B84" s="39" t="s">
        <v>178</v>
      </c>
      <c r="C84" s="40">
        <v>42024</v>
      </c>
      <c r="D84" s="41" t="s">
        <v>260</v>
      </c>
      <c r="E84" s="42" t="s">
        <v>264</v>
      </c>
      <c r="F84" s="37" t="s">
        <v>251</v>
      </c>
      <c r="G84" s="37" t="s">
        <v>252</v>
      </c>
      <c r="H84" s="37">
        <v>3010</v>
      </c>
      <c r="I84" s="33">
        <v>1.5</v>
      </c>
      <c r="J84" s="34">
        <v>42820</v>
      </c>
      <c r="K84" s="35">
        <f t="shared" si="6"/>
        <v>122340</v>
      </c>
      <c r="L84" s="36">
        <v>34000</v>
      </c>
      <c r="M84" s="36">
        <v>136</v>
      </c>
      <c r="N84" s="21">
        <f t="shared" si="7"/>
        <v>137.5</v>
      </c>
    </row>
    <row r="85" spans="1:15" ht="14.45" x14ac:dyDescent="0.3">
      <c r="D85" s="41" t="s">
        <v>261</v>
      </c>
      <c r="E85" s="42" t="s">
        <v>263</v>
      </c>
      <c r="F85" s="37" t="s">
        <v>124</v>
      </c>
      <c r="G85" s="37" t="s">
        <v>124</v>
      </c>
      <c r="K85" s="35">
        <f t="shared" si="6"/>
        <v>0</v>
      </c>
      <c r="N85" s="21">
        <f t="shared" si="7"/>
        <v>0</v>
      </c>
    </row>
    <row r="86" spans="1:15" ht="14.45" x14ac:dyDescent="0.3">
      <c r="D86" s="41" t="s">
        <v>262</v>
      </c>
      <c r="E86" s="42">
        <v>0.16070000000000001</v>
      </c>
      <c r="F86" s="37" t="s">
        <v>124</v>
      </c>
      <c r="G86" s="37" t="s">
        <v>124</v>
      </c>
      <c r="K86" s="35">
        <f t="shared" si="6"/>
        <v>0</v>
      </c>
      <c r="N86" s="21">
        <f t="shared" si="7"/>
        <v>0</v>
      </c>
    </row>
    <row r="87" spans="1:15" s="30" customFormat="1" ht="14.45" x14ac:dyDescent="0.3">
      <c r="A87" s="26">
        <v>35</v>
      </c>
      <c r="B87" s="44"/>
      <c r="C87" s="45">
        <v>42024</v>
      </c>
      <c r="D87" s="45" t="s">
        <v>265</v>
      </c>
      <c r="E87" s="46">
        <v>2.3039999999999998</v>
      </c>
      <c r="F87" s="30" t="s">
        <v>267</v>
      </c>
      <c r="G87" s="30" t="s">
        <v>266</v>
      </c>
      <c r="H87" s="30">
        <v>3010</v>
      </c>
      <c r="I87" s="31">
        <v>1</v>
      </c>
      <c r="J87" s="31">
        <v>153430</v>
      </c>
      <c r="K87" s="28">
        <f t="shared" si="6"/>
        <v>438370</v>
      </c>
      <c r="L87" s="32">
        <v>405000</v>
      </c>
      <c r="M87" s="32">
        <v>1620</v>
      </c>
      <c r="N87" s="28">
        <f t="shared" si="7"/>
        <v>1621</v>
      </c>
      <c r="O87" s="26"/>
    </row>
    <row r="88" spans="1:15" ht="14.45" x14ac:dyDescent="0.3">
      <c r="K88" s="35">
        <v>0</v>
      </c>
      <c r="N88" s="21">
        <f>SUM(N73:N87)</f>
        <v>3373.2</v>
      </c>
      <c r="O88" s="25">
        <v>112706</v>
      </c>
    </row>
    <row r="89" spans="1:15" ht="14.45" x14ac:dyDescent="0.3">
      <c r="K89" s="35">
        <v>0</v>
      </c>
    </row>
    <row r="90" spans="1:15" ht="14.45" x14ac:dyDescent="0.3">
      <c r="A90" s="25">
        <v>32</v>
      </c>
      <c r="C90" s="40">
        <v>42020</v>
      </c>
      <c r="D90" s="41" t="s">
        <v>268</v>
      </c>
      <c r="E90" s="42">
        <v>9.9293999999999993</v>
      </c>
      <c r="F90" s="37" t="s">
        <v>270</v>
      </c>
      <c r="G90" s="37" t="s">
        <v>271</v>
      </c>
      <c r="H90" s="37">
        <v>1090</v>
      </c>
      <c r="I90" s="33">
        <v>1</v>
      </c>
      <c r="J90" s="34">
        <v>29490</v>
      </c>
      <c r="K90" s="35">
        <f t="shared" si="6"/>
        <v>84260</v>
      </c>
      <c r="L90" s="36">
        <v>166000</v>
      </c>
      <c r="M90" s="36">
        <v>664</v>
      </c>
      <c r="N90" s="21">
        <f>SUM(I90+M90)</f>
        <v>665</v>
      </c>
    </row>
    <row r="91" spans="1:15" ht="14.45" x14ac:dyDescent="0.3">
      <c r="D91" s="41" t="s">
        <v>269</v>
      </c>
      <c r="E91" s="42">
        <v>4</v>
      </c>
      <c r="F91" s="37" t="s">
        <v>124</v>
      </c>
      <c r="G91" s="37" t="s">
        <v>124</v>
      </c>
      <c r="K91" s="35">
        <f t="shared" si="6"/>
        <v>0</v>
      </c>
      <c r="N91" s="21">
        <f>SUM(I91+M91)</f>
        <v>0</v>
      </c>
    </row>
    <row r="92" spans="1:15" ht="14.45" x14ac:dyDescent="0.3">
      <c r="A92" s="25">
        <v>36</v>
      </c>
      <c r="C92" s="40">
        <v>42025</v>
      </c>
      <c r="D92" s="41" t="s">
        <v>278</v>
      </c>
      <c r="E92" s="42">
        <v>5.7750000000000004</v>
      </c>
      <c r="F92" s="37" t="s">
        <v>279</v>
      </c>
      <c r="G92" s="37" t="s">
        <v>280</v>
      </c>
      <c r="H92" s="37">
        <v>1150</v>
      </c>
      <c r="I92" s="33">
        <v>1</v>
      </c>
      <c r="J92" s="34">
        <v>53310</v>
      </c>
      <c r="K92" s="35">
        <f t="shared" si="6"/>
        <v>152310</v>
      </c>
      <c r="L92" s="36">
        <v>189000</v>
      </c>
      <c r="M92" s="36">
        <v>756</v>
      </c>
      <c r="N92" s="21">
        <f t="shared" si="7"/>
        <v>757</v>
      </c>
    </row>
    <row r="93" spans="1:15" ht="14.45" x14ac:dyDescent="0.3">
      <c r="D93" s="41" t="s">
        <v>281</v>
      </c>
      <c r="E93" s="42">
        <v>6.6467000000000001</v>
      </c>
      <c r="F93" s="37" t="s">
        <v>124</v>
      </c>
      <c r="G93" s="37" t="s">
        <v>124</v>
      </c>
      <c r="K93" s="35">
        <v>0</v>
      </c>
    </row>
    <row r="94" spans="1:15" ht="14.45" x14ac:dyDescent="0.3">
      <c r="A94" s="25">
        <v>37</v>
      </c>
      <c r="C94" s="40">
        <v>42025</v>
      </c>
      <c r="D94" s="41" t="s">
        <v>272</v>
      </c>
      <c r="E94" s="42">
        <v>3.6320000000000001</v>
      </c>
      <c r="F94" s="37" t="s">
        <v>273</v>
      </c>
      <c r="G94" s="37" t="s">
        <v>274</v>
      </c>
      <c r="H94" s="37">
        <v>1120</v>
      </c>
      <c r="I94" s="33">
        <v>0.5</v>
      </c>
      <c r="J94" s="34">
        <v>4450</v>
      </c>
      <c r="K94" s="35">
        <f t="shared" si="6"/>
        <v>12710</v>
      </c>
      <c r="L94" s="36">
        <v>22300</v>
      </c>
      <c r="M94" s="36">
        <v>89.2</v>
      </c>
      <c r="N94" s="21">
        <f t="shared" si="7"/>
        <v>89.7</v>
      </c>
    </row>
    <row r="95" spans="1:15" ht="14.45" x14ac:dyDescent="0.3">
      <c r="A95" s="25">
        <v>38</v>
      </c>
      <c r="C95" s="40">
        <v>42026</v>
      </c>
      <c r="D95" s="41" t="s">
        <v>275</v>
      </c>
      <c r="E95" s="42">
        <v>28.1</v>
      </c>
      <c r="F95" s="37" t="s">
        <v>276</v>
      </c>
      <c r="G95" s="37" t="s">
        <v>277</v>
      </c>
      <c r="H95" s="37">
        <v>1130</v>
      </c>
      <c r="I95" s="33">
        <v>0.5</v>
      </c>
      <c r="J95" s="34">
        <v>15290</v>
      </c>
      <c r="K95" s="35">
        <f t="shared" si="6"/>
        <v>43690</v>
      </c>
      <c r="L95" s="36">
        <v>202875</v>
      </c>
      <c r="M95" s="36">
        <v>811.6</v>
      </c>
      <c r="N95" s="21">
        <f t="shared" si="7"/>
        <v>812.1</v>
      </c>
    </row>
    <row r="96" spans="1:15" ht="14.45" x14ac:dyDescent="0.3">
      <c r="A96" s="25" t="s">
        <v>282</v>
      </c>
      <c r="C96" s="40">
        <v>42026</v>
      </c>
      <c r="D96" s="41" t="s">
        <v>283</v>
      </c>
      <c r="E96" s="42">
        <v>31.31</v>
      </c>
      <c r="F96" s="37" t="s">
        <v>286</v>
      </c>
      <c r="G96" s="37" t="s">
        <v>287</v>
      </c>
      <c r="H96" s="37">
        <v>1040</v>
      </c>
      <c r="I96" s="33">
        <v>1.5</v>
      </c>
      <c r="J96" s="34">
        <v>174250</v>
      </c>
      <c r="K96" s="35">
        <f t="shared" si="6"/>
        <v>497860</v>
      </c>
      <c r="N96" s="21">
        <f t="shared" si="7"/>
        <v>1.5</v>
      </c>
    </row>
    <row r="97" spans="1:15" ht="14.45" x14ac:dyDescent="0.3">
      <c r="D97" s="41" t="s">
        <v>284</v>
      </c>
      <c r="E97" s="42">
        <v>105</v>
      </c>
      <c r="F97" s="37" t="s">
        <v>124</v>
      </c>
      <c r="G97" s="37" t="s">
        <v>124</v>
      </c>
      <c r="K97" s="35">
        <f t="shared" si="6"/>
        <v>0</v>
      </c>
      <c r="N97" s="21">
        <f t="shared" si="7"/>
        <v>0</v>
      </c>
    </row>
    <row r="98" spans="1:15" ht="14.45" x14ac:dyDescent="0.3">
      <c r="D98" s="41" t="s">
        <v>285</v>
      </c>
      <c r="E98" s="42">
        <v>40</v>
      </c>
      <c r="F98" s="37" t="s">
        <v>124</v>
      </c>
      <c r="G98" s="37" t="s">
        <v>124</v>
      </c>
      <c r="K98" s="35">
        <f t="shared" si="6"/>
        <v>0</v>
      </c>
      <c r="N98" s="21">
        <f t="shared" si="7"/>
        <v>0</v>
      </c>
    </row>
    <row r="99" spans="1:15" ht="14.45" x14ac:dyDescent="0.3">
      <c r="A99" s="25">
        <v>39</v>
      </c>
      <c r="C99" s="40">
        <v>42026</v>
      </c>
      <c r="D99" s="41" t="s">
        <v>288</v>
      </c>
      <c r="E99" s="42" t="s">
        <v>160</v>
      </c>
      <c r="F99" s="37" t="s">
        <v>289</v>
      </c>
      <c r="G99" s="37" t="s">
        <v>290</v>
      </c>
      <c r="H99" s="37">
        <v>1190</v>
      </c>
      <c r="I99" s="33">
        <v>0.5</v>
      </c>
      <c r="J99" s="34">
        <v>4590</v>
      </c>
      <c r="K99" s="35">
        <f t="shared" si="6"/>
        <v>13110</v>
      </c>
      <c r="L99" s="36">
        <v>4500</v>
      </c>
      <c r="M99" s="36">
        <v>18</v>
      </c>
      <c r="N99" s="21">
        <f t="shared" si="7"/>
        <v>18.5</v>
      </c>
    </row>
    <row r="100" spans="1:15" ht="14.45" x14ac:dyDescent="0.3">
      <c r="A100" s="25" t="s">
        <v>291</v>
      </c>
      <c r="C100" s="40">
        <v>42026</v>
      </c>
      <c r="D100" s="41" t="s">
        <v>295</v>
      </c>
      <c r="E100" s="42" t="s">
        <v>305</v>
      </c>
      <c r="F100" s="37" t="s">
        <v>292</v>
      </c>
      <c r="G100" s="37" t="s">
        <v>293</v>
      </c>
      <c r="H100" s="37" t="s">
        <v>294</v>
      </c>
      <c r="I100" s="33">
        <v>4</v>
      </c>
      <c r="J100" s="34">
        <v>415135</v>
      </c>
      <c r="K100" s="35">
        <f t="shared" si="6"/>
        <v>1186100</v>
      </c>
      <c r="N100" s="21">
        <f t="shared" si="7"/>
        <v>4</v>
      </c>
    </row>
    <row r="101" spans="1:15" ht="14.45" x14ac:dyDescent="0.3">
      <c r="D101" s="41" t="s">
        <v>296</v>
      </c>
      <c r="E101" s="42" t="s">
        <v>303</v>
      </c>
      <c r="F101" s="37" t="s">
        <v>124</v>
      </c>
      <c r="G101" s="37" t="s">
        <v>124</v>
      </c>
      <c r="K101" s="35">
        <f t="shared" si="6"/>
        <v>0</v>
      </c>
      <c r="N101" s="21">
        <f t="shared" si="7"/>
        <v>0</v>
      </c>
    </row>
    <row r="102" spans="1:15" ht="14.45" x14ac:dyDescent="0.3">
      <c r="D102" s="41" t="s">
        <v>297</v>
      </c>
      <c r="E102" s="42" t="s">
        <v>305</v>
      </c>
      <c r="F102" s="37" t="s">
        <v>124</v>
      </c>
      <c r="G102" s="37" t="s">
        <v>124</v>
      </c>
      <c r="K102" s="35">
        <f t="shared" si="6"/>
        <v>0</v>
      </c>
      <c r="N102" s="21">
        <f t="shared" si="7"/>
        <v>0</v>
      </c>
    </row>
    <row r="103" spans="1:15" ht="14.45" x14ac:dyDescent="0.3">
      <c r="D103" s="41" t="s">
        <v>298</v>
      </c>
      <c r="E103" s="42" t="s">
        <v>304</v>
      </c>
      <c r="F103" s="37" t="s">
        <v>124</v>
      </c>
      <c r="G103" s="37" t="s">
        <v>124</v>
      </c>
      <c r="K103" s="35">
        <f t="shared" si="6"/>
        <v>0</v>
      </c>
      <c r="N103" s="21">
        <f t="shared" si="7"/>
        <v>0</v>
      </c>
    </row>
    <row r="104" spans="1:15" ht="14.45" x14ac:dyDescent="0.3">
      <c r="D104" s="41" t="s">
        <v>299</v>
      </c>
      <c r="E104" s="42" t="s">
        <v>305</v>
      </c>
      <c r="F104" s="37" t="s">
        <v>124</v>
      </c>
      <c r="G104" s="37" t="s">
        <v>124</v>
      </c>
      <c r="K104" s="35">
        <f t="shared" si="6"/>
        <v>0</v>
      </c>
      <c r="N104" s="21">
        <f t="shared" si="7"/>
        <v>0</v>
      </c>
    </row>
    <row r="105" spans="1:15" ht="14.45" x14ac:dyDescent="0.3">
      <c r="D105" s="41" t="s">
        <v>300</v>
      </c>
      <c r="E105" s="42">
        <v>87.140100000000004</v>
      </c>
      <c r="F105" s="37" t="s">
        <v>124</v>
      </c>
      <c r="G105" s="37" t="s">
        <v>124</v>
      </c>
      <c r="K105" s="35">
        <f t="shared" si="6"/>
        <v>0</v>
      </c>
      <c r="N105" s="21">
        <f t="shared" si="7"/>
        <v>0</v>
      </c>
    </row>
    <row r="106" spans="1:15" ht="14.45" x14ac:dyDescent="0.3">
      <c r="D106" s="41" t="s">
        <v>301</v>
      </c>
      <c r="E106" s="42">
        <v>3.9569999999999999</v>
      </c>
      <c r="F106" s="37" t="s">
        <v>124</v>
      </c>
      <c r="G106" s="37" t="s">
        <v>124</v>
      </c>
      <c r="K106" s="35">
        <f t="shared" si="6"/>
        <v>0</v>
      </c>
      <c r="N106" s="21">
        <f t="shared" si="7"/>
        <v>0</v>
      </c>
    </row>
    <row r="107" spans="1:15" ht="14.45" x14ac:dyDescent="0.3">
      <c r="D107" s="41" t="s">
        <v>302</v>
      </c>
      <c r="E107" s="42">
        <v>135.59100000000001</v>
      </c>
      <c r="F107" s="37" t="s">
        <v>124</v>
      </c>
      <c r="G107" s="37" t="s">
        <v>124</v>
      </c>
      <c r="K107" s="35">
        <f t="shared" si="6"/>
        <v>0</v>
      </c>
      <c r="N107" s="21">
        <f t="shared" si="7"/>
        <v>0</v>
      </c>
    </row>
    <row r="108" spans="1:15" s="30" customFormat="1" ht="14.45" x14ac:dyDescent="0.3">
      <c r="A108" s="26">
        <v>40</v>
      </c>
      <c r="B108" s="44"/>
      <c r="C108" s="45">
        <v>42026</v>
      </c>
      <c r="D108" s="45" t="s">
        <v>306</v>
      </c>
      <c r="E108" s="46" t="s">
        <v>307</v>
      </c>
      <c r="F108" s="30" t="s">
        <v>308</v>
      </c>
      <c r="G108" s="30" t="s">
        <v>309</v>
      </c>
      <c r="H108" s="30">
        <v>1060</v>
      </c>
      <c r="I108" s="31">
        <v>0.5</v>
      </c>
      <c r="J108" s="31">
        <v>11030</v>
      </c>
      <c r="K108" s="28">
        <f t="shared" si="6"/>
        <v>31510</v>
      </c>
      <c r="L108" s="32">
        <v>25000</v>
      </c>
      <c r="M108" s="32">
        <v>100</v>
      </c>
      <c r="N108" s="28">
        <f t="shared" si="7"/>
        <v>100.5</v>
      </c>
      <c r="O108" s="26"/>
    </row>
    <row r="109" spans="1:15" ht="14.45" x14ac:dyDescent="0.3">
      <c r="K109" s="35">
        <v>0</v>
      </c>
      <c r="N109" s="21">
        <f>SUM(N90:N108)</f>
        <v>2448.3000000000002</v>
      </c>
      <c r="O109" s="25">
        <v>112759</v>
      </c>
    </row>
    <row r="110" spans="1:15" ht="14.45" x14ac:dyDescent="0.3">
      <c r="K110" s="35">
        <v>0</v>
      </c>
    </row>
    <row r="111" spans="1:15" ht="14.45" x14ac:dyDescent="0.3">
      <c r="A111" s="25">
        <v>42</v>
      </c>
      <c r="B111" s="39" t="s">
        <v>178</v>
      </c>
      <c r="C111" s="40">
        <v>42026</v>
      </c>
      <c r="D111" s="41" t="s">
        <v>315</v>
      </c>
      <c r="E111" s="42">
        <v>22.766999999999999</v>
      </c>
      <c r="F111" s="37" t="s">
        <v>317</v>
      </c>
      <c r="G111" s="37" t="s">
        <v>318</v>
      </c>
      <c r="H111" s="37">
        <v>1110</v>
      </c>
      <c r="I111" s="33">
        <v>1</v>
      </c>
      <c r="J111" s="34">
        <v>44910</v>
      </c>
      <c r="K111" s="35">
        <f t="shared" si="6"/>
        <v>128310</v>
      </c>
      <c r="L111" s="36">
        <v>85000</v>
      </c>
      <c r="M111" s="36">
        <v>340</v>
      </c>
      <c r="N111" s="21">
        <f t="shared" si="7"/>
        <v>341</v>
      </c>
    </row>
    <row r="112" spans="1:15" ht="14.45" x14ac:dyDescent="0.3">
      <c r="B112" s="39" t="s">
        <v>178</v>
      </c>
      <c r="D112" s="41" t="s">
        <v>316</v>
      </c>
      <c r="E112" s="42">
        <v>3.0790000000000002</v>
      </c>
      <c r="F112" s="37" t="s">
        <v>124</v>
      </c>
      <c r="G112" s="37" t="s">
        <v>124</v>
      </c>
      <c r="K112" s="35">
        <f t="shared" ref="K112:K175" si="8">ROUND(J112/0.35,-1)</f>
        <v>0</v>
      </c>
      <c r="N112" s="21">
        <f t="shared" ref="N112:N175" si="9">SUM(I112+M112)</f>
        <v>0</v>
      </c>
    </row>
    <row r="113" spans="1:15" ht="14.45" x14ac:dyDescent="0.3">
      <c r="A113" s="25">
        <v>41</v>
      </c>
      <c r="B113" s="39" t="s">
        <v>178</v>
      </c>
      <c r="C113" s="40">
        <v>42027</v>
      </c>
      <c r="D113" s="41" t="s">
        <v>319</v>
      </c>
      <c r="E113" s="42">
        <v>5.0110000000000001</v>
      </c>
      <c r="F113" s="37" t="s">
        <v>320</v>
      </c>
      <c r="G113" s="37" t="s">
        <v>321</v>
      </c>
      <c r="H113" s="37">
        <v>1060</v>
      </c>
      <c r="I113" s="33">
        <v>0.5</v>
      </c>
      <c r="J113" s="34">
        <v>6570</v>
      </c>
      <c r="K113" s="35">
        <f t="shared" si="8"/>
        <v>18770</v>
      </c>
      <c r="L113" s="36">
        <v>14200</v>
      </c>
      <c r="M113" s="36">
        <v>56.8</v>
      </c>
      <c r="N113" s="21">
        <f t="shared" si="9"/>
        <v>57.3</v>
      </c>
    </row>
    <row r="114" spans="1:15" ht="14.45" x14ac:dyDescent="0.3">
      <c r="A114" s="25">
        <v>43</v>
      </c>
      <c r="B114" s="39" t="s">
        <v>178</v>
      </c>
      <c r="C114" s="40">
        <v>42027</v>
      </c>
      <c r="D114" s="41" t="s">
        <v>325</v>
      </c>
      <c r="E114" s="42" t="s">
        <v>326</v>
      </c>
      <c r="F114" s="37" t="s">
        <v>322</v>
      </c>
      <c r="G114" s="37" t="s">
        <v>323</v>
      </c>
      <c r="H114" s="37">
        <v>3010</v>
      </c>
      <c r="I114" s="33">
        <v>0.5</v>
      </c>
      <c r="J114" s="34">
        <v>32320</v>
      </c>
      <c r="K114" s="35">
        <f t="shared" si="8"/>
        <v>92340</v>
      </c>
      <c r="L114" s="36">
        <v>32100</v>
      </c>
      <c r="M114" s="36">
        <v>128</v>
      </c>
      <c r="N114" s="21">
        <f t="shared" si="9"/>
        <v>128.5</v>
      </c>
    </row>
    <row r="115" spans="1:15" s="30" customFormat="1" ht="14.45" x14ac:dyDescent="0.3">
      <c r="A115" s="26">
        <v>44</v>
      </c>
      <c r="B115" s="44" t="s">
        <v>178</v>
      </c>
      <c r="C115" s="45">
        <v>42027</v>
      </c>
      <c r="D115" s="45" t="s">
        <v>324</v>
      </c>
      <c r="E115" s="46" t="s">
        <v>327</v>
      </c>
      <c r="F115" s="30" t="s">
        <v>328</v>
      </c>
      <c r="G115" s="30" t="s">
        <v>329</v>
      </c>
      <c r="H115" s="30">
        <v>1190</v>
      </c>
      <c r="I115" s="31">
        <v>0.5</v>
      </c>
      <c r="J115" s="31">
        <v>11010</v>
      </c>
      <c r="K115" s="28">
        <f t="shared" si="8"/>
        <v>31460</v>
      </c>
      <c r="L115" s="32">
        <v>14000</v>
      </c>
      <c r="M115" s="32">
        <v>56</v>
      </c>
      <c r="N115" s="28">
        <f t="shared" si="9"/>
        <v>56.5</v>
      </c>
      <c r="O115" s="26"/>
    </row>
    <row r="116" spans="1:15" ht="14.45" x14ac:dyDescent="0.3">
      <c r="K116" s="35">
        <v>0</v>
      </c>
      <c r="N116" s="21">
        <f>SUM(N111:N115)</f>
        <v>583.29999999999995</v>
      </c>
      <c r="O116" s="25">
        <v>112785</v>
      </c>
    </row>
    <row r="117" spans="1:15" ht="14.45" x14ac:dyDescent="0.3">
      <c r="K117" s="35">
        <v>0</v>
      </c>
    </row>
    <row r="118" spans="1:15" ht="14.45" x14ac:dyDescent="0.3">
      <c r="A118" s="25" t="s">
        <v>310</v>
      </c>
      <c r="C118" s="40">
        <v>42027</v>
      </c>
      <c r="D118" s="41" t="s">
        <v>311</v>
      </c>
      <c r="E118" s="42">
        <v>1.179</v>
      </c>
      <c r="F118" s="37" t="s">
        <v>313</v>
      </c>
      <c r="G118" s="37" t="s">
        <v>314</v>
      </c>
      <c r="H118" s="37">
        <v>1200</v>
      </c>
      <c r="I118" s="33">
        <v>1</v>
      </c>
      <c r="J118" s="34">
        <v>12340</v>
      </c>
      <c r="K118" s="35">
        <f>ROUND(J118/0.35,-1)</f>
        <v>35260</v>
      </c>
      <c r="N118" s="21">
        <f>SUM(I118+M118)</f>
        <v>1</v>
      </c>
    </row>
    <row r="119" spans="1:15" ht="14.45" x14ac:dyDescent="0.3">
      <c r="D119" s="41" t="s">
        <v>312</v>
      </c>
      <c r="E119" s="42">
        <v>3</v>
      </c>
      <c r="F119" s="37" t="s">
        <v>124</v>
      </c>
      <c r="G119" s="37" t="s">
        <v>124</v>
      </c>
      <c r="K119" s="35">
        <f>ROUND(J119/0.35,-1)</f>
        <v>0</v>
      </c>
      <c r="N119" s="21">
        <f>SUM(I119+M119)</f>
        <v>0</v>
      </c>
    </row>
    <row r="120" spans="1:15" ht="14.45" x14ac:dyDescent="0.3">
      <c r="A120" s="25" t="s">
        <v>330</v>
      </c>
      <c r="C120" s="40">
        <v>42027</v>
      </c>
      <c r="D120" s="41" t="s">
        <v>331</v>
      </c>
      <c r="E120" s="42">
        <v>4.4109999999999996</v>
      </c>
      <c r="F120" s="37" t="s">
        <v>332</v>
      </c>
      <c r="G120" s="37" t="s">
        <v>333</v>
      </c>
      <c r="H120" s="37">
        <v>1190</v>
      </c>
      <c r="I120" s="33">
        <v>0.5</v>
      </c>
      <c r="J120" s="34">
        <v>20840</v>
      </c>
      <c r="K120" s="35">
        <f t="shared" si="8"/>
        <v>59540</v>
      </c>
      <c r="N120" s="21">
        <f t="shared" si="9"/>
        <v>0.5</v>
      </c>
    </row>
    <row r="121" spans="1:15" ht="14.45" x14ac:dyDescent="0.3">
      <c r="A121" s="25">
        <v>45</v>
      </c>
      <c r="C121" s="40">
        <v>42027</v>
      </c>
      <c r="D121" s="41" t="s">
        <v>334</v>
      </c>
      <c r="E121" s="42">
        <v>40.396999999999998</v>
      </c>
      <c r="F121" s="37" t="s">
        <v>335</v>
      </c>
      <c r="G121" s="37" t="s">
        <v>336</v>
      </c>
      <c r="H121" s="37">
        <v>1180</v>
      </c>
      <c r="I121" s="33">
        <v>0.5</v>
      </c>
      <c r="J121" s="34">
        <v>36010</v>
      </c>
      <c r="K121" s="35">
        <f t="shared" si="8"/>
        <v>102890</v>
      </c>
      <c r="L121" s="36">
        <v>282500</v>
      </c>
      <c r="M121" s="36">
        <v>1130</v>
      </c>
      <c r="N121" s="21">
        <f t="shared" si="9"/>
        <v>1130.5</v>
      </c>
    </row>
    <row r="122" spans="1:15" ht="14.45" x14ac:dyDescent="0.3">
      <c r="A122" s="25" t="s">
        <v>337</v>
      </c>
      <c r="C122" s="40">
        <v>42027</v>
      </c>
      <c r="D122" s="41" t="s">
        <v>338</v>
      </c>
      <c r="E122" s="42">
        <v>76.527799999999999</v>
      </c>
      <c r="F122" s="37" t="s">
        <v>339</v>
      </c>
      <c r="G122" s="37" t="s">
        <v>340</v>
      </c>
      <c r="H122" s="37">
        <v>1050</v>
      </c>
      <c r="I122" s="33">
        <v>0.5</v>
      </c>
      <c r="J122" s="34">
        <v>137300</v>
      </c>
      <c r="K122" s="35">
        <f t="shared" si="8"/>
        <v>392290</v>
      </c>
      <c r="N122" s="21">
        <f t="shared" si="9"/>
        <v>0.5</v>
      </c>
    </row>
    <row r="123" spans="1:15" ht="14.45" x14ac:dyDescent="0.3">
      <c r="A123" s="25">
        <v>46</v>
      </c>
      <c r="C123" s="40">
        <v>42027</v>
      </c>
      <c r="D123" s="41" t="s">
        <v>341</v>
      </c>
      <c r="E123" s="42">
        <v>81.325599999999994</v>
      </c>
      <c r="F123" s="37" t="s">
        <v>342</v>
      </c>
      <c r="G123" s="37" t="s">
        <v>336</v>
      </c>
      <c r="H123" s="37">
        <v>1180</v>
      </c>
      <c r="I123" s="33">
        <v>0.5</v>
      </c>
      <c r="J123" s="34">
        <v>133570</v>
      </c>
      <c r="K123" s="35">
        <f t="shared" si="8"/>
        <v>381630</v>
      </c>
      <c r="L123" s="36">
        <v>600000</v>
      </c>
      <c r="M123" s="36">
        <v>2400</v>
      </c>
      <c r="N123" s="21">
        <f t="shared" si="9"/>
        <v>2400.5</v>
      </c>
    </row>
    <row r="124" spans="1:15" ht="14.45" x14ac:dyDescent="0.3">
      <c r="A124" s="25">
        <v>47</v>
      </c>
      <c r="C124" s="40">
        <v>42027</v>
      </c>
      <c r="D124" s="41" t="s">
        <v>343</v>
      </c>
      <c r="E124" s="42" t="s">
        <v>346</v>
      </c>
      <c r="F124" s="37" t="s">
        <v>347</v>
      </c>
      <c r="G124" s="37" t="s">
        <v>348</v>
      </c>
      <c r="H124" s="37">
        <v>1080</v>
      </c>
      <c r="I124" s="33">
        <v>1.5</v>
      </c>
      <c r="J124" s="34">
        <v>4195</v>
      </c>
      <c r="K124" s="35">
        <f t="shared" si="8"/>
        <v>11990</v>
      </c>
      <c r="L124" s="36">
        <v>26000</v>
      </c>
      <c r="M124" s="36">
        <v>104</v>
      </c>
      <c r="N124" s="21">
        <f t="shared" si="9"/>
        <v>105.5</v>
      </c>
    </row>
    <row r="125" spans="1:15" ht="14.45" x14ac:dyDescent="0.3">
      <c r="D125" s="41" t="s">
        <v>344</v>
      </c>
      <c r="E125" s="42" t="s">
        <v>346</v>
      </c>
      <c r="F125" s="37" t="s">
        <v>124</v>
      </c>
      <c r="G125" s="37" t="s">
        <v>124</v>
      </c>
      <c r="K125" s="35">
        <f t="shared" si="8"/>
        <v>0</v>
      </c>
      <c r="N125" s="21">
        <f t="shared" si="9"/>
        <v>0</v>
      </c>
    </row>
    <row r="126" spans="1:15" ht="14.45" x14ac:dyDescent="0.3">
      <c r="D126" s="41" t="s">
        <v>345</v>
      </c>
      <c r="E126" s="42" t="s">
        <v>346</v>
      </c>
      <c r="F126" s="37" t="s">
        <v>124</v>
      </c>
      <c r="G126" s="37" t="s">
        <v>124</v>
      </c>
      <c r="K126" s="35">
        <f t="shared" si="8"/>
        <v>0</v>
      </c>
      <c r="N126" s="21">
        <f t="shared" si="9"/>
        <v>0</v>
      </c>
    </row>
    <row r="127" spans="1:15" ht="14.45" x14ac:dyDescent="0.3">
      <c r="A127" s="25">
        <v>48</v>
      </c>
      <c r="C127" s="40">
        <v>41665</v>
      </c>
      <c r="D127" s="41" t="s">
        <v>349</v>
      </c>
      <c r="E127" s="42" t="s">
        <v>350</v>
      </c>
      <c r="F127" s="37" t="s">
        <v>351</v>
      </c>
      <c r="G127" s="37" t="s">
        <v>352</v>
      </c>
      <c r="H127" s="37">
        <v>1150</v>
      </c>
      <c r="I127" s="33">
        <v>0.5</v>
      </c>
      <c r="J127" s="34">
        <v>36890</v>
      </c>
      <c r="K127" s="35">
        <f t="shared" si="8"/>
        <v>105400</v>
      </c>
      <c r="L127" s="36">
        <v>175000</v>
      </c>
      <c r="M127" s="36">
        <v>700</v>
      </c>
      <c r="N127" s="21">
        <f t="shared" si="9"/>
        <v>700.5</v>
      </c>
    </row>
    <row r="128" spans="1:15" ht="14.45" x14ac:dyDescent="0.3">
      <c r="A128" s="25" t="s">
        <v>353</v>
      </c>
      <c r="C128" s="40">
        <v>42031</v>
      </c>
      <c r="D128" s="41" t="s">
        <v>357</v>
      </c>
      <c r="E128" s="42">
        <v>7.9950000000000001</v>
      </c>
      <c r="F128" s="37" t="s">
        <v>354</v>
      </c>
      <c r="G128" s="37" t="s">
        <v>355</v>
      </c>
      <c r="H128" s="37">
        <v>1050</v>
      </c>
      <c r="I128" s="33">
        <v>0.5</v>
      </c>
      <c r="J128" s="34">
        <v>72250</v>
      </c>
      <c r="K128" s="35">
        <f t="shared" si="8"/>
        <v>206430</v>
      </c>
      <c r="N128" s="21">
        <f t="shared" si="9"/>
        <v>0.5</v>
      </c>
    </row>
    <row r="129" spans="1:15" ht="14.45" x14ac:dyDescent="0.3">
      <c r="A129" s="25">
        <v>49</v>
      </c>
      <c r="C129" s="40">
        <v>42031</v>
      </c>
      <c r="D129" s="41" t="s">
        <v>356</v>
      </c>
      <c r="E129" s="42">
        <v>43.174999999999997</v>
      </c>
      <c r="F129" s="37" t="s">
        <v>354</v>
      </c>
      <c r="G129" s="37" t="s">
        <v>340</v>
      </c>
      <c r="H129" s="37">
        <v>1050</v>
      </c>
      <c r="I129" s="33">
        <v>0.5</v>
      </c>
      <c r="J129" s="34">
        <v>49990</v>
      </c>
      <c r="K129" s="35">
        <f t="shared" si="8"/>
        <v>142830</v>
      </c>
      <c r="L129" s="36">
        <v>240000</v>
      </c>
      <c r="M129" s="36">
        <v>960</v>
      </c>
      <c r="N129" s="21">
        <f t="shared" si="9"/>
        <v>960.5</v>
      </c>
    </row>
    <row r="130" spans="1:15" ht="14.45" x14ac:dyDescent="0.3">
      <c r="A130" s="25" t="s">
        <v>358</v>
      </c>
      <c r="C130" s="40">
        <v>42031</v>
      </c>
      <c r="D130" s="41" t="s">
        <v>359</v>
      </c>
      <c r="E130" s="42" t="s">
        <v>360</v>
      </c>
      <c r="F130" s="37" t="s">
        <v>361</v>
      </c>
      <c r="G130" s="37" t="s">
        <v>362</v>
      </c>
      <c r="H130" s="37">
        <v>1060</v>
      </c>
      <c r="I130" s="33">
        <v>0.5</v>
      </c>
      <c r="J130" s="34">
        <v>16120</v>
      </c>
      <c r="K130" s="35">
        <f t="shared" si="8"/>
        <v>46060</v>
      </c>
      <c r="N130" s="21">
        <f t="shared" si="9"/>
        <v>0.5</v>
      </c>
    </row>
    <row r="131" spans="1:15" ht="14.45" x14ac:dyDescent="0.3">
      <c r="A131" s="25" t="s">
        <v>363</v>
      </c>
      <c r="C131" s="40">
        <v>42031</v>
      </c>
      <c r="D131" s="41" t="s">
        <v>364</v>
      </c>
      <c r="E131" s="42">
        <v>0.50800000000000001</v>
      </c>
      <c r="F131" s="37" t="s">
        <v>365</v>
      </c>
      <c r="G131" s="37" t="s">
        <v>366</v>
      </c>
      <c r="H131" s="37">
        <v>1100</v>
      </c>
      <c r="I131" s="33">
        <v>2</v>
      </c>
      <c r="J131" s="34">
        <v>81690</v>
      </c>
      <c r="K131" s="35">
        <f t="shared" si="8"/>
        <v>233400</v>
      </c>
      <c r="N131" s="21">
        <f t="shared" si="9"/>
        <v>2</v>
      </c>
    </row>
    <row r="132" spans="1:15" ht="14.45" x14ac:dyDescent="0.3">
      <c r="D132" s="41" t="s">
        <v>368</v>
      </c>
      <c r="E132" s="42">
        <v>3.2759999999999998</v>
      </c>
      <c r="F132" s="37" t="s">
        <v>124</v>
      </c>
      <c r="G132" s="37" t="s">
        <v>124</v>
      </c>
      <c r="K132" s="35">
        <f t="shared" si="8"/>
        <v>0</v>
      </c>
      <c r="N132" s="21">
        <f t="shared" si="9"/>
        <v>0</v>
      </c>
    </row>
    <row r="133" spans="1:15" ht="14.45" x14ac:dyDescent="0.3">
      <c r="D133" s="41" t="s">
        <v>367</v>
      </c>
      <c r="E133" s="42">
        <v>0.14299999999999999</v>
      </c>
      <c r="F133" s="37" t="s">
        <v>124</v>
      </c>
      <c r="G133" s="37" t="s">
        <v>124</v>
      </c>
      <c r="K133" s="35">
        <f t="shared" si="8"/>
        <v>0</v>
      </c>
      <c r="N133" s="21">
        <f t="shared" si="9"/>
        <v>0</v>
      </c>
    </row>
    <row r="134" spans="1:15" ht="14.45" x14ac:dyDescent="0.3">
      <c r="D134" s="41" t="s">
        <v>369</v>
      </c>
      <c r="E134" s="42">
        <v>0.36199999999999999</v>
      </c>
      <c r="F134" s="37" t="s">
        <v>124</v>
      </c>
      <c r="G134" s="37" t="s">
        <v>124</v>
      </c>
      <c r="K134" s="35">
        <f t="shared" si="8"/>
        <v>0</v>
      </c>
      <c r="N134" s="21">
        <f t="shared" si="9"/>
        <v>0</v>
      </c>
    </row>
    <row r="135" spans="1:15" ht="14.45" x14ac:dyDescent="0.3">
      <c r="A135" s="25">
        <v>50</v>
      </c>
      <c r="C135" s="40">
        <v>42031</v>
      </c>
      <c r="D135" s="41" t="s">
        <v>370</v>
      </c>
      <c r="E135" s="42">
        <v>5</v>
      </c>
      <c r="F135" s="37" t="s">
        <v>371</v>
      </c>
      <c r="G135" s="37" t="s">
        <v>372</v>
      </c>
      <c r="H135" s="37">
        <v>1030</v>
      </c>
      <c r="I135" s="33">
        <v>0.5</v>
      </c>
      <c r="J135" s="34">
        <v>3190</v>
      </c>
      <c r="K135" s="35">
        <f t="shared" si="8"/>
        <v>9110</v>
      </c>
      <c r="L135" s="36">
        <v>30000</v>
      </c>
      <c r="M135" s="36">
        <v>120</v>
      </c>
      <c r="N135" s="21">
        <f t="shared" si="9"/>
        <v>120.5</v>
      </c>
    </row>
    <row r="136" spans="1:15" s="30" customFormat="1" ht="14.45" x14ac:dyDescent="0.3">
      <c r="A136" s="26">
        <v>51</v>
      </c>
      <c r="B136" s="44"/>
      <c r="C136" s="45">
        <v>42031</v>
      </c>
      <c r="D136" s="45" t="s">
        <v>373</v>
      </c>
      <c r="E136" s="46">
        <v>22.4771</v>
      </c>
      <c r="F136" s="30" t="s">
        <v>374</v>
      </c>
      <c r="G136" s="30" t="s">
        <v>375</v>
      </c>
      <c r="H136" s="30">
        <v>1080</v>
      </c>
      <c r="I136" s="31">
        <v>0.5</v>
      </c>
      <c r="J136" s="31">
        <v>20000</v>
      </c>
      <c r="K136" s="28">
        <f t="shared" si="8"/>
        <v>57140</v>
      </c>
      <c r="L136" s="32">
        <v>54000</v>
      </c>
      <c r="M136" s="32">
        <v>216.9</v>
      </c>
      <c r="N136" s="28">
        <f t="shared" si="9"/>
        <v>217.4</v>
      </c>
      <c r="O136" s="26"/>
    </row>
    <row r="137" spans="1:15" ht="14.45" x14ac:dyDescent="0.3">
      <c r="K137" s="35">
        <v>0</v>
      </c>
      <c r="N137" s="21">
        <f>SUM(N118:N136)</f>
        <v>5640.4</v>
      </c>
    </row>
    <row r="138" spans="1:15" ht="14.45" x14ac:dyDescent="0.3">
      <c r="K138" s="35">
        <v>0</v>
      </c>
    </row>
    <row r="139" spans="1:15" ht="14.45" x14ac:dyDescent="0.3">
      <c r="A139" s="25" t="s">
        <v>376</v>
      </c>
      <c r="C139" s="40">
        <v>42031</v>
      </c>
      <c r="D139" s="41" t="s">
        <v>377</v>
      </c>
      <c r="E139" s="42">
        <v>2.7</v>
      </c>
      <c r="F139" s="37" t="s">
        <v>378</v>
      </c>
      <c r="G139" s="37" t="s">
        <v>379</v>
      </c>
      <c r="H139" s="37">
        <v>1140</v>
      </c>
      <c r="I139" s="33">
        <v>0.5</v>
      </c>
      <c r="J139" s="34">
        <v>6660</v>
      </c>
      <c r="K139" s="35">
        <f t="shared" si="8"/>
        <v>19030</v>
      </c>
      <c r="N139" s="21">
        <f t="shared" si="9"/>
        <v>0.5</v>
      </c>
    </row>
    <row r="140" spans="1:15" ht="14.45" x14ac:dyDescent="0.3">
      <c r="A140" s="25" t="s">
        <v>380</v>
      </c>
      <c r="C140" s="40">
        <v>42031</v>
      </c>
      <c r="D140" s="41" t="s">
        <v>381</v>
      </c>
      <c r="E140" s="42">
        <v>0.45910000000000001</v>
      </c>
      <c r="F140" s="37" t="s">
        <v>382</v>
      </c>
      <c r="G140" s="37" t="s">
        <v>383</v>
      </c>
      <c r="H140" s="37">
        <v>1100</v>
      </c>
      <c r="I140" s="33">
        <v>0.5</v>
      </c>
      <c r="J140" s="34">
        <v>26710</v>
      </c>
      <c r="K140" s="35">
        <f t="shared" si="8"/>
        <v>76310</v>
      </c>
      <c r="N140" s="21">
        <f t="shared" si="9"/>
        <v>0.5</v>
      </c>
    </row>
    <row r="141" spans="1:15" ht="14.45" x14ac:dyDescent="0.3">
      <c r="A141" s="25" t="s">
        <v>384</v>
      </c>
      <c r="C141" s="40">
        <v>42032</v>
      </c>
      <c r="D141" s="41" t="s">
        <v>385</v>
      </c>
      <c r="E141" s="42">
        <v>0.64100000000000001</v>
      </c>
      <c r="F141" s="37" t="s">
        <v>386</v>
      </c>
      <c r="G141" s="37" t="s">
        <v>387</v>
      </c>
      <c r="H141" s="37">
        <v>1050</v>
      </c>
      <c r="I141" s="33">
        <v>0.5</v>
      </c>
      <c r="J141" s="34">
        <v>780</v>
      </c>
      <c r="K141" s="35">
        <f t="shared" si="8"/>
        <v>2230</v>
      </c>
      <c r="N141" s="21">
        <f t="shared" si="9"/>
        <v>0.5</v>
      </c>
    </row>
    <row r="142" spans="1:15" ht="14.45" x14ac:dyDescent="0.3">
      <c r="A142" s="25" t="s">
        <v>388</v>
      </c>
      <c r="C142" s="40">
        <v>42032</v>
      </c>
      <c r="D142" s="41" t="s">
        <v>389</v>
      </c>
      <c r="E142" s="42" t="s">
        <v>390</v>
      </c>
      <c r="F142" s="37" t="s">
        <v>391</v>
      </c>
      <c r="G142" s="37" t="s">
        <v>392</v>
      </c>
      <c r="H142" s="37">
        <v>3010</v>
      </c>
      <c r="I142" s="33">
        <v>1.5</v>
      </c>
      <c r="J142" s="34">
        <v>43330</v>
      </c>
      <c r="K142" s="35">
        <f t="shared" si="8"/>
        <v>123800</v>
      </c>
      <c r="N142" s="21">
        <f t="shared" si="9"/>
        <v>1.5</v>
      </c>
    </row>
    <row r="143" spans="1:15" ht="14.45" x14ac:dyDescent="0.3">
      <c r="D143" s="41" t="s">
        <v>393</v>
      </c>
      <c r="E143" s="42" t="s">
        <v>394</v>
      </c>
      <c r="F143" s="37" t="s">
        <v>124</v>
      </c>
      <c r="G143" s="37" t="s">
        <v>124</v>
      </c>
      <c r="H143" s="37">
        <v>3010</v>
      </c>
      <c r="I143" s="33">
        <v>4</v>
      </c>
      <c r="J143" s="34">
        <v>75430</v>
      </c>
      <c r="K143" s="35">
        <f t="shared" si="8"/>
        <v>215510</v>
      </c>
      <c r="L143" s="36">
        <v>114667</v>
      </c>
      <c r="M143" s="36">
        <v>458.69</v>
      </c>
      <c r="N143" s="21">
        <f t="shared" si="9"/>
        <v>462.69</v>
      </c>
    </row>
    <row r="144" spans="1:15" ht="14.45" x14ac:dyDescent="0.3">
      <c r="D144" s="41" t="s">
        <v>395</v>
      </c>
      <c r="E144" s="42" t="s">
        <v>396</v>
      </c>
      <c r="F144" s="37" t="s">
        <v>124</v>
      </c>
      <c r="G144" s="37" t="s">
        <v>124</v>
      </c>
      <c r="H144" s="37">
        <v>3010</v>
      </c>
      <c r="K144" s="35">
        <f t="shared" si="8"/>
        <v>0</v>
      </c>
      <c r="N144" s="21">
        <f t="shared" si="9"/>
        <v>0</v>
      </c>
    </row>
    <row r="145" spans="1:14" ht="14.45" x14ac:dyDescent="0.3">
      <c r="A145" s="25">
        <v>52</v>
      </c>
      <c r="B145" s="39" t="s">
        <v>178</v>
      </c>
      <c r="C145" s="40">
        <v>42031</v>
      </c>
      <c r="D145" s="41" t="s">
        <v>397</v>
      </c>
      <c r="E145" s="42" t="s">
        <v>405</v>
      </c>
      <c r="F145" s="37" t="s">
        <v>411</v>
      </c>
      <c r="G145" s="37" t="s">
        <v>412</v>
      </c>
      <c r="H145" s="37">
        <v>3010</v>
      </c>
      <c r="K145" s="35">
        <f t="shared" si="8"/>
        <v>0</v>
      </c>
      <c r="N145" s="21">
        <f t="shared" si="9"/>
        <v>0</v>
      </c>
    </row>
    <row r="146" spans="1:14" ht="14.45" x14ac:dyDescent="0.3">
      <c r="B146" s="39" t="s">
        <v>178</v>
      </c>
      <c r="D146" s="41" t="s">
        <v>398</v>
      </c>
      <c r="E146" s="42" t="s">
        <v>127</v>
      </c>
      <c r="F146" s="37" t="s">
        <v>124</v>
      </c>
      <c r="G146" s="37" t="s">
        <v>124</v>
      </c>
      <c r="H146" s="37">
        <v>3010</v>
      </c>
      <c r="K146" s="35">
        <f t="shared" si="8"/>
        <v>0</v>
      </c>
      <c r="N146" s="21">
        <f t="shared" si="9"/>
        <v>0</v>
      </c>
    </row>
    <row r="147" spans="1:14" ht="14.45" x14ac:dyDescent="0.3">
      <c r="B147" s="39" t="s">
        <v>178</v>
      </c>
      <c r="D147" s="41" t="s">
        <v>399</v>
      </c>
      <c r="E147" s="42" t="s">
        <v>406</v>
      </c>
      <c r="F147" s="37" t="s">
        <v>124</v>
      </c>
      <c r="G147" s="37" t="s">
        <v>124</v>
      </c>
      <c r="H147" s="37">
        <v>3010</v>
      </c>
      <c r="K147" s="35">
        <f t="shared" si="8"/>
        <v>0</v>
      </c>
      <c r="N147" s="21">
        <f t="shared" si="9"/>
        <v>0</v>
      </c>
    </row>
    <row r="148" spans="1:14" ht="14.45" x14ac:dyDescent="0.3">
      <c r="B148" s="39" t="s">
        <v>178</v>
      </c>
      <c r="D148" s="41" t="s">
        <v>400</v>
      </c>
      <c r="E148" s="42" t="s">
        <v>407</v>
      </c>
      <c r="F148" s="37" t="s">
        <v>124</v>
      </c>
      <c r="G148" s="37" t="s">
        <v>124</v>
      </c>
      <c r="H148" s="37">
        <v>3010</v>
      </c>
      <c r="K148" s="35">
        <f t="shared" si="8"/>
        <v>0</v>
      </c>
      <c r="N148" s="21">
        <f t="shared" si="9"/>
        <v>0</v>
      </c>
    </row>
    <row r="149" spans="1:14" ht="14.45" x14ac:dyDescent="0.3">
      <c r="B149" s="39" t="s">
        <v>178</v>
      </c>
      <c r="D149" s="41" t="s">
        <v>401</v>
      </c>
      <c r="E149" s="42" t="s">
        <v>408</v>
      </c>
      <c r="F149" s="37" t="s">
        <v>124</v>
      </c>
      <c r="G149" s="37" t="s">
        <v>124</v>
      </c>
      <c r="H149" s="37">
        <v>3010</v>
      </c>
      <c r="K149" s="35">
        <f t="shared" si="8"/>
        <v>0</v>
      </c>
      <c r="N149" s="21">
        <f t="shared" si="9"/>
        <v>0</v>
      </c>
    </row>
    <row r="150" spans="1:14" ht="14.45" x14ac:dyDescent="0.3">
      <c r="B150" s="39" t="s">
        <v>178</v>
      </c>
      <c r="D150" s="41" t="s">
        <v>402</v>
      </c>
      <c r="E150" s="42" t="s">
        <v>409</v>
      </c>
      <c r="F150" s="37" t="s">
        <v>124</v>
      </c>
      <c r="G150" s="37" t="s">
        <v>124</v>
      </c>
      <c r="H150" s="37">
        <v>3010</v>
      </c>
      <c r="K150" s="35">
        <f t="shared" si="8"/>
        <v>0</v>
      </c>
      <c r="N150" s="21">
        <f t="shared" si="9"/>
        <v>0</v>
      </c>
    </row>
    <row r="151" spans="1:14" ht="14.45" x14ac:dyDescent="0.3">
      <c r="B151" s="39" t="s">
        <v>178</v>
      </c>
      <c r="D151" s="41" t="s">
        <v>403</v>
      </c>
      <c r="E151" s="42" t="s">
        <v>144</v>
      </c>
      <c r="F151" s="37" t="s">
        <v>124</v>
      </c>
      <c r="G151" s="37" t="s">
        <v>124</v>
      </c>
      <c r="H151" s="37">
        <v>3010</v>
      </c>
      <c r="K151" s="35">
        <f t="shared" si="8"/>
        <v>0</v>
      </c>
      <c r="N151" s="21">
        <f t="shared" si="9"/>
        <v>0</v>
      </c>
    </row>
    <row r="152" spans="1:14" ht="14.45" x14ac:dyDescent="0.3">
      <c r="B152" s="39" t="s">
        <v>178</v>
      </c>
      <c r="D152" s="41" t="s">
        <v>404</v>
      </c>
      <c r="E152" s="42" t="s">
        <v>410</v>
      </c>
      <c r="F152" s="37" t="s">
        <v>124</v>
      </c>
      <c r="G152" s="37" t="s">
        <v>124</v>
      </c>
      <c r="H152" s="37">
        <v>1190</v>
      </c>
      <c r="K152" s="35">
        <f t="shared" si="8"/>
        <v>0</v>
      </c>
      <c r="N152" s="21">
        <f t="shared" si="9"/>
        <v>0</v>
      </c>
    </row>
    <row r="153" spans="1:14" ht="14.45" x14ac:dyDescent="0.3">
      <c r="A153" s="25">
        <v>53</v>
      </c>
      <c r="C153" s="40">
        <v>42032</v>
      </c>
      <c r="D153" s="41" t="s">
        <v>413</v>
      </c>
      <c r="E153" s="42" t="s">
        <v>414</v>
      </c>
      <c r="F153" s="37" t="s">
        <v>415</v>
      </c>
      <c r="G153" s="37" t="s">
        <v>416</v>
      </c>
      <c r="H153" s="37">
        <v>2050</v>
      </c>
      <c r="I153" s="33">
        <v>1.5</v>
      </c>
      <c r="J153" s="34">
        <v>18550</v>
      </c>
      <c r="K153" s="35">
        <f t="shared" si="8"/>
        <v>53000</v>
      </c>
      <c r="L153" s="36">
        <v>55000</v>
      </c>
      <c r="M153" s="36">
        <v>220</v>
      </c>
      <c r="N153" s="21">
        <f t="shared" si="9"/>
        <v>221.5</v>
      </c>
    </row>
    <row r="154" spans="1:14" ht="14.45" x14ac:dyDescent="0.3">
      <c r="D154" s="41" t="s">
        <v>417</v>
      </c>
      <c r="E154" s="42" t="s">
        <v>127</v>
      </c>
      <c r="F154" s="37" t="s">
        <v>124</v>
      </c>
      <c r="G154" s="37" t="s">
        <v>124</v>
      </c>
      <c r="K154" s="35">
        <f t="shared" si="8"/>
        <v>0</v>
      </c>
      <c r="N154" s="21">
        <f t="shared" si="9"/>
        <v>0</v>
      </c>
    </row>
    <row r="155" spans="1:14" ht="14.45" x14ac:dyDescent="0.3">
      <c r="D155" s="41" t="s">
        <v>418</v>
      </c>
      <c r="E155" s="42" t="s">
        <v>127</v>
      </c>
      <c r="F155" s="37" t="s">
        <v>124</v>
      </c>
      <c r="G155" s="37" t="s">
        <v>124</v>
      </c>
      <c r="K155" s="35">
        <f t="shared" si="8"/>
        <v>0</v>
      </c>
      <c r="N155" s="21">
        <f t="shared" si="9"/>
        <v>0</v>
      </c>
    </row>
    <row r="156" spans="1:14" ht="14.45" x14ac:dyDescent="0.3">
      <c r="A156" s="25">
        <v>54</v>
      </c>
      <c r="C156" s="40">
        <v>42032</v>
      </c>
      <c r="D156" s="41" t="s">
        <v>419</v>
      </c>
      <c r="E156" s="42">
        <v>13.217000000000001</v>
      </c>
      <c r="F156" s="37" t="s">
        <v>420</v>
      </c>
      <c r="G156" s="37" t="s">
        <v>421</v>
      </c>
      <c r="H156" s="37">
        <v>1220</v>
      </c>
      <c r="I156" s="33">
        <v>1</v>
      </c>
      <c r="J156" s="34">
        <v>45030</v>
      </c>
      <c r="K156" s="35">
        <f t="shared" si="8"/>
        <v>128660</v>
      </c>
      <c r="L156" s="36">
        <v>185000</v>
      </c>
      <c r="M156" s="36">
        <v>740</v>
      </c>
      <c r="N156" s="21">
        <f t="shared" si="9"/>
        <v>741</v>
      </c>
    </row>
    <row r="157" spans="1:14" ht="14.45" x14ac:dyDescent="0.3">
      <c r="A157" s="25">
        <v>55</v>
      </c>
      <c r="C157" s="40">
        <v>42032</v>
      </c>
      <c r="D157" s="41" t="s">
        <v>422</v>
      </c>
      <c r="E157" s="42" t="s">
        <v>423</v>
      </c>
      <c r="F157" s="37" t="s">
        <v>424</v>
      </c>
      <c r="G157" s="37" t="s">
        <v>425</v>
      </c>
      <c r="H157" s="37">
        <v>3010</v>
      </c>
      <c r="I157" s="33">
        <v>5.5</v>
      </c>
      <c r="J157" s="34">
        <v>30390</v>
      </c>
      <c r="K157" s="35">
        <f t="shared" si="8"/>
        <v>86830</v>
      </c>
      <c r="L157" s="36">
        <v>15000</v>
      </c>
      <c r="M157" s="36">
        <v>60</v>
      </c>
      <c r="N157" s="21">
        <f t="shared" si="9"/>
        <v>65.5</v>
      </c>
    </row>
    <row r="158" spans="1:14" ht="14.45" x14ac:dyDescent="0.3">
      <c r="D158" s="41" t="s">
        <v>426</v>
      </c>
      <c r="E158" s="42" t="s">
        <v>427</v>
      </c>
      <c r="F158" s="37" t="s">
        <v>124</v>
      </c>
      <c r="G158" s="37" t="s">
        <v>124</v>
      </c>
      <c r="K158" s="35">
        <f t="shared" si="8"/>
        <v>0</v>
      </c>
      <c r="N158" s="21">
        <f t="shared" si="9"/>
        <v>0</v>
      </c>
    </row>
    <row r="159" spans="1:14" ht="14.45" x14ac:dyDescent="0.3">
      <c r="D159" s="41" t="s">
        <v>428</v>
      </c>
      <c r="E159" s="42" t="s">
        <v>429</v>
      </c>
      <c r="F159" s="37" t="s">
        <v>124</v>
      </c>
      <c r="G159" s="37" t="s">
        <v>124</v>
      </c>
      <c r="K159" s="35">
        <f t="shared" si="8"/>
        <v>0</v>
      </c>
      <c r="N159" s="21">
        <f t="shared" si="9"/>
        <v>0</v>
      </c>
    </row>
    <row r="160" spans="1:14" ht="14.45" x14ac:dyDescent="0.3">
      <c r="D160" s="41" t="s">
        <v>430</v>
      </c>
      <c r="E160" s="42" t="s">
        <v>429</v>
      </c>
      <c r="F160" s="37" t="s">
        <v>124</v>
      </c>
      <c r="G160" s="37" t="s">
        <v>124</v>
      </c>
      <c r="K160" s="35">
        <f t="shared" si="8"/>
        <v>0</v>
      </c>
      <c r="N160" s="21">
        <f t="shared" si="9"/>
        <v>0</v>
      </c>
    </row>
    <row r="161" spans="1:15" ht="14.45" x14ac:dyDescent="0.3">
      <c r="D161" s="41" t="s">
        <v>431</v>
      </c>
      <c r="E161" s="42" t="s">
        <v>432</v>
      </c>
      <c r="F161" s="37" t="s">
        <v>124</v>
      </c>
      <c r="G161" s="37" t="s">
        <v>124</v>
      </c>
      <c r="K161" s="35">
        <f t="shared" si="8"/>
        <v>0</v>
      </c>
      <c r="N161" s="21">
        <f t="shared" si="9"/>
        <v>0</v>
      </c>
    </row>
    <row r="162" spans="1:15" ht="14.45" x14ac:dyDescent="0.3">
      <c r="D162" s="41" t="s">
        <v>433</v>
      </c>
      <c r="E162" s="42" t="s">
        <v>432</v>
      </c>
      <c r="F162" s="37" t="s">
        <v>124</v>
      </c>
      <c r="G162" s="37" t="s">
        <v>124</v>
      </c>
      <c r="K162" s="35">
        <f t="shared" si="8"/>
        <v>0</v>
      </c>
      <c r="N162" s="21">
        <f t="shared" si="9"/>
        <v>0</v>
      </c>
    </row>
    <row r="163" spans="1:15" ht="14.45" x14ac:dyDescent="0.3">
      <c r="D163" s="41" t="s">
        <v>434</v>
      </c>
      <c r="E163" s="42" t="s">
        <v>435</v>
      </c>
      <c r="F163" s="37" t="s">
        <v>124</v>
      </c>
      <c r="G163" s="37" t="s">
        <v>124</v>
      </c>
      <c r="K163" s="35">
        <f t="shared" si="8"/>
        <v>0</v>
      </c>
      <c r="N163" s="21">
        <f t="shared" si="9"/>
        <v>0</v>
      </c>
    </row>
    <row r="164" spans="1:15" ht="14.45" x14ac:dyDescent="0.3">
      <c r="D164" s="41" t="s">
        <v>436</v>
      </c>
      <c r="E164" s="42" t="s">
        <v>435</v>
      </c>
      <c r="F164" s="37" t="s">
        <v>124</v>
      </c>
      <c r="G164" s="37" t="s">
        <v>124</v>
      </c>
      <c r="K164" s="35">
        <f t="shared" si="8"/>
        <v>0</v>
      </c>
      <c r="N164" s="21">
        <f t="shared" si="9"/>
        <v>0</v>
      </c>
    </row>
    <row r="165" spans="1:15" ht="14.45" x14ac:dyDescent="0.3">
      <c r="D165" s="41" t="s">
        <v>437</v>
      </c>
      <c r="E165" s="42" t="s">
        <v>438</v>
      </c>
      <c r="F165" s="37" t="s">
        <v>124</v>
      </c>
      <c r="G165" s="37" t="s">
        <v>124</v>
      </c>
      <c r="K165" s="35">
        <f t="shared" si="8"/>
        <v>0</v>
      </c>
      <c r="N165" s="21">
        <f t="shared" si="9"/>
        <v>0</v>
      </c>
    </row>
    <row r="166" spans="1:15" ht="14.45" x14ac:dyDescent="0.3">
      <c r="D166" s="41" t="s">
        <v>439</v>
      </c>
      <c r="E166" s="42" t="s">
        <v>440</v>
      </c>
      <c r="F166" s="37" t="s">
        <v>124</v>
      </c>
      <c r="G166" s="37" t="s">
        <v>124</v>
      </c>
      <c r="K166" s="35">
        <f t="shared" si="8"/>
        <v>0</v>
      </c>
      <c r="N166" s="21">
        <f t="shared" si="9"/>
        <v>0</v>
      </c>
    </row>
    <row r="167" spans="1:15" ht="14.45" x14ac:dyDescent="0.3">
      <c r="D167" s="41" t="s">
        <v>441</v>
      </c>
      <c r="E167" s="42" t="s">
        <v>442</v>
      </c>
      <c r="F167" s="37" t="s">
        <v>124</v>
      </c>
      <c r="G167" s="37" t="s">
        <v>124</v>
      </c>
      <c r="K167" s="35">
        <f t="shared" si="8"/>
        <v>0</v>
      </c>
      <c r="N167" s="21">
        <f t="shared" si="9"/>
        <v>0</v>
      </c>
    </row>
    <row r="168" spans="1:15" s="30" customFormat="1" ht="14.45" x14ac:dyDescent="0.3">
      <c r="A168" s="26" t="s">
        <v>447</v>
      </c>
      <c r="B168" s="44"/>
      <c r="C168" s="45">
        <v>42032</v>
      </c>
      <c r="D168" s="45" t="s">
        <v>448</v>
      </c>
      <c r="E168" s="46">
        <v>8.8800000000000008</v>
      </c>
      <c r="F168" s="30" t="s">
        <v>449</v>
      </c>
      <c r="G168" s="30" t="s">
        <v>450</v>
      </c>
      <c r="H168" s="30">
        <v>1170</v>
      </c>
      <c r="I168" s="31">
        <v>0.5</v>
      </c>
      <c r="J168" s="31">
        <v>16250</v>
      </c>
      <c r="K168" s="28">
        <f t="shared" si="8"/>
        <v>46430</v>
      </c>
      <c r="L168" s="32"/>
      <c r="M168" s="32"/>
      <c r="N168" s="28">
        <f t="shared" si="9"/>
        <v>0.5</v>
      </c>
      <c r="O168" s="26"/>
    </row>
    <row r="169" spans="1:15" ht="14.45" x14ac:dyDescent="0.3">
      <c r="K169" s="35">
        <v>0</v>
      </c>
      <c r="N169" s="21">
        <f>SUM(N139:N168)</f>
        <v>1494.19</v>
      </c>
      <c r="O169" s="25">
        <v>112862</v>
      </c>
    </row>
    <row r="170" spans="1:15" ht="14.45" x14ac:dyDescent="0.3">
      <c r="K170" s="35">
        <v>0</v>
      </c>
    </row>
    <row r="171" spans="1:15" ht="14.45" x14ac:dyDescent="0.3">
      <c r="A171" s="25" t="s">
        <v>443</v>
      </c>
      <c r="C171" s="40">
        <v>42032</v>
      </c>
      <c r="D171" s="41" t="s">
        <v>444</v>
      </c>
      <c r="E171" s="42">
        <v>2</v>
      </c>
      <c r="F171" s="37" t="s">
        <v>445</v>
      </c>
      <c r="G171" s="37" t="s">
        <v>446</v>
      </c>
      <c r="H171" s="37">
        <v>1140</v>
      </c>
      <c r="I171" s="33">
        <v>0.5</v>
      </c>
      <c r="J171" s="34">
        <v>18380</v>
      </c>
      <c r="K171" s="35">
        <f>ROUND(J171/0.35,-1)</f>
        <v>52510</v>
      </c>
      <c r="N171" s="21">
        <f>SUM(I171+M171)</f>
        <v>0.5</v>
      </c>
    </row>
    <row r="172" spans="1:15" ht="14.45" x14ac:dyDescent="0.3">
      <c r="A172" s="25">
        <v>56</v>
      </c>
      <c r="C172" s="40">
        <v>42033</v>
      </c>
      <c r="D172" s="41" t="s">
        <v>451</v>
      </c>
      <c r="E172" s="42">
        <v>9.1820000000000004</v>
      </c>
      <c r="F172" s="37" t="s">
        <v>452</v>
      </c>
      <c r="G172" s="37" t="s">
        <v>453</v>
      </c>
      <c r="H172" s="37">
        <v>1170</v>
      </c>
      <c r="I172" s="33">
        <v>0.5</v>
      </c>
      <c r="J172" s="34">
        <v>6300</v>
      </c>
      <c r="K172" s="35">
        <f t="shared" si="8"/>
        <v>18000</v>
      </c>
      <c r="L172" s="36">
        <v>17000</v>
      </c>
      <c r="M172" s="36">
        <v>68</v>
      </c>
      <c r="N172" s="21">
        <f t="shared" si="9"/>
        <v>68.5</v>
      </c>
    </row>
    <row r="173" spans="1:15" ht="14.45" x14ac:dyDescent="0.3">
      <c r="A173" s="25">
        <v>57</v>
      </c>
      <c r="C173" s="40">
        <v>42033</v>
      </c>
      <c r="D173" s="41" t="s">
        <v>454</v>
      </c>
      <c r="E173" s="42">
        <v>5.742</v>
      </c>
      <c r="F173" s="37" t="s">
        <v>455</v>
      </c>
      <c r="G173" s="37" t="s">
        <v>456</v>
      </c>
      <c r="H173" s="37">
        <v>1060</v>
      </c>
      <c r="I173" s="33">
        <v>0.5</v>
      </c>
      <c r="J173" s="34">
        <v>38410</v>
      </c>
      <c r="K173" s="35">
        <f t="shared" si="8"/>
        <v>109740</v>
      </c>
      <c r="L173" s="36">
        <v>148000</v>
      </c>
      <c r="M173" s="36">
        <v>592</v>
      </c>
      <c r="N173" s="21">
        <f t="shared" si="9"/>
        <v>592.5</v>
      </c>
    </row>
    <row r="174" spans="1:15" ht="14.45" x14ac:dyDescent="0.3">
      <c r="A174" s="25" t="s">
        <v>457</v>
      </c>
      <c r="C174" s="40">
        <v>42033</v>
      </c>
      <c r="D174" s="41" t="s">
        <v>458</v>
      </c>
      <c r="E174" s="42">
        <v>58.093000000000004</v>
      </c>
      <c r="F174" s="37" t="s">
        <v>459</v>
      </c>
      <c r="G174" s="37" t="s">
        <v>460</v>
      </c>
      <c r="H174" s="37">
        <v>1090</v>
      </c>
      <c r="I174" s="33">
        <v>0.5</v>
      </c>
      <c r="J174" s="34">
        <v>64440</v>
      </c>
      <c r="K174" s="35">
        <f t="shared" si="8"/>
        <v>184110</v>
      </c>
      <c r="N174" s="21">
        <f t="shared" si="9"/>
        <v>0.5</v>
      </c>
    </row>
    <row r="175" spans="1:15" ht="14.45" x14ac:dyDescent="0.3">
      <c r="A175" s="25" t="s">
        <v>461</v>
      </c>
      <c r="C175" s="40">
        <v>42033</v>
      </c>
      <c r="D175" s="41" t="s">
        <v>462</v>
      </c>
      <c r="E175" s="42" t="s">
        <v>127</v>
      </c>
      <c r="F175" s="37" t="s">
        <v>463</v>
      </c>
      <c r="G175" s="37" t="s">
        <v>464</v>
      </c>
      <c r="H175" s="37">
        <v>2050</v>
      </c>
      <c r="I175" s="33">
        <v>1.5</v>
      </c>
      <c r="J175" s="34">
        <v>18690</v>
      </c>
      <c r="K175" s="35">
        <f t="shared" si="8"/>
        <v>53400</v>
      </c>
      <c r="N175" s="21">
        <f t="shared" si="9"/>
        <v>1.5</v>
      </c>
    </row>
    <row r="176" spans="1:15" ht="14.45" x14ac:dyDescent="0.3">
      <c r="A176" s="25" t="s">
        <v>465</v>
      </c>
      <c r="C176" s="40">
        <v>42033</v>
      </c>
      <c r="D176" s="41" t="s">
        <v>466</v>
      </c>
      <c r="E176" s="42">
        <v>104.212</v>
      </c>
      <c r="F176" s="37" t="s">
        <v>467</v>
      </c>
      <c r="G176" s="37" t="s">
        <v>468</v>
      </c>
      <c r="H176" s="37">
        <v>1090</v>
      </c>
      <c r="I176" s="33">
        <v>1.5</v>
      </c>
      <c r="J176" s="34">
        <v>272690</v>
      </c>
      <c r="K176" s="35">
        <f t="shared" ref="K176:K238" si="10">ROUND(J176/0.35,-1)</f>
        <v>779110</v>
      </c>
      <c r="N176" s="21">
        <f t="shared" ref="N176:N238" si="11">SUM(I176+M176)</f>
        <v>1.5</v>
      </c>
    </row>
    <row r="177" spans="1:15" ht="14.45" x14ac:dyDescent="0.3">
      <c r="D177" s="41" t="s">
        <v>469</v>
      </c>
      <c r="E177" s="42">
        <v>89.617999999999995</v>
      </c>
      <c r="F177" s="37" t="s">
        <v>124</v>
      </c>
      <c r="G177" s="37" t="s">
        <v>124</v>
      </c>
      <c r="K177" s="35">
        <f t="shared" si="10"/>
        <v>0</v>
      </c>
      <c r="N177" s="21">
        <f t="shared" si="11"/>
        <v>0</v>
      </c>
    </row>
    <row r="178" spans="1:15" ht="14.45" x14ac:dyDescent="0.3">
      <c r="D178" s="41" t="s">
        <v>471</v>
      </c>
      <c r="E178" s="42">
        <v>39.058</v>
      </c>
      <c r="F178" s="37" t="s">
        <v>124</v>
      </c>
      <c r="G178" s="37" t="s">
        <v>124</v>
      </c>
      <c r="K178" s="35">
        <f t="shared" si="10"/>
        <v>0</v>
      </c>
      <c r="N178" s="21">
        <f t="shared" si="11"/>
        <v>0</v>
      </c>
    </row>
    <row r="179" spans="1:15" ht="14.45" x14ac:dyDescent="0.3">
      <c r="A179" s="25">
        <v>58</v>
      </c>
      <c r="C179" s="40">
        <v>42033</v>
      </c>
      <c r="D179" s="41" t="s">
        <v>470</v>
      </c>
      <c r="E179" s="42" t="s">
        <v>472</v>
      </c>
      <c r="F179" s="37" t="s">
        <v>473</v>
      </c>
      <c r="G179" s="37" t="s">
        <v>474</v>
      </c>
      <c r="H179" s="37">
        <v>3010</v>
      </c>
      <c r="I179" s="33">
        <v>0.5</v>
      </c>
      <c r="J179" s="34">
        <v>14840</v>
      </c>
      <c r="K179" s="35">
        <f t="shared" si="10"/>
        <v>42400</v>
      </c>
      <c r="L179" s="36">
        <v>5000</v>
      </c>
      <c r="M179" s="36">
        <v>20</v>
      </c>
      <c r="N179" s="21">
        <f t="shared" si="11"/>
        <v>20.5</v>
      </c>
    </row>
    <row r="180" spans="1:15" ht="14.45" x14ac:dyDescent="0.3">
      <c r="A180" s="25">
        <v>59</v>
      </c>
      <c r="C180" s="40">
        <v>42033</v>
      </c>
      <c r="D180" s="41" t="s">
        <v>475</v>
      </c>
      <c r="E180" s="42" t="s">
        <v>476</v>
      </c>
      <c r="F180" s="37" t="s">
        <v>424</v>
      </c>
      <c r="G180" s="37" t="s">
        <v>477</v>
      </c>
      <c r="H180" s="37">
        <v>3010</v>
      </c>
      <c r="I180" s="33">
        <v>0.5</v>
      </c>
      <c r="J180" s="34">
        <v>17310</v>
      </c>
      <c r="K180" s="35">
        <f t="shared" si="10"/>
        <v>49460</v>
      </c>
      <c r="L180" s="36">
        <v>5500</v>
      </c>
      <c r="M180" s="36">
        <v>22</v>
      </c>
      <c r="N180" s="21">
        <f t="shared" si="11"/>
        <v>22.5</v>
      </c>
    </row>
    <row r="181" spans="1:15" ht="14.45" x14ac:dyDescent="0.3">
      <c r="A181" s="25" t="s">
        <v>478</v>
      </c>
      <c r="C181" s="40">
        <v>42033</v>
      </c>
      <c r="D181" s="41" t="s">
        <v>479</v>
      </c>
      <c r="E181" s="42">
        <v>1.1759999999999999</v>
      </c>
      <c r="F181" s="37" t="s">
        <v>480</v>
      </c>
      <c r="G181" s="37" t="s">
        <v>481</v>
      </c>
      <c r="H181" s="37">
        <v>1200</v>
      </c>
      <c r="I181" s="33">
        <v>0.5</v>
      </c>
      <c r="J181" s="34">
        <v>1750</v>
      </c>
      <c r="K181" s="35">
        <f t="shared" si="10"/>
        <v>5000</v>
      </c>
      <c r="N181" s="21">
        <f t="shared" si="11"/>
        <v>0.5</v>
      </c>
    </row>
    <row r="182" spans="1:15" ht="14.45" x14ac:dyDescent="0.3">
      <c r="A182" s="25" t="s">
        <v>482</v>
      </c>
      <c r="C182" s="40">
        <v>42033</v>
      </c>
      <c r="D182" s="41" t="s">
        <v>483</v>
      </c>
      <c r="E182" s="42" t="s">
        <v>484</v>
      </c>
      <c r="F182" s="37" t="s">
        <v>485</v>
      </c>
      <c r="G182" s="37" t="s">
        <v>486</v>
      </c>
      <c r="H182" s="37">
        <v>2050</v>
      </c>
      <c r="I182" s="33">
        <v>0.5</v>
      </c>
      <c r="J182" s="34">
        <v>15310</v>
      </c>
      <c r="K182" s="35">
        <f t="shared" si="10"/>
        <v>43740</v>
      </c>
      <c r="N182" s="21">
        <f t="shared" si="11"/>
        <v>0.5</v>
      </c>
    </row>
    <row r="183" spans="1:15" ht="14.45" x14ac:dyDescent="0.3">
      <c r="A183" s="25">
        <v>60</v>
      </c>
      <c r="C183" s="40">
        <v>42033</v>
      </c>
      <c r="D183" s="41" t="s">
        <v>487</v>
      </c>
      <c r="E183" s="42">
        <v>14.744999999999999</v>
      </c>
      <c r="F183" s="37" t="s">
        <v>488</v>
      </c>
      <c r="G183" s="37" t="s">
        <v>489</v>
      </c>
      <c r="H183" s="37">
        <v>1110</v>
      </c>
      <c r="I183" s="33">
        <v>0.5</v>
      </c>
      <c r="J183" s="34">
        <v>33750</v>
      </c>
      <c r="K183" s="35">
        <f t="shared" si="10"/>
        <v>96430</v>
      </c>
      <c r="L183" s="36">
        <v>135000</v>
      </c>
      <c r="M183" s="36">
        <v>540</v>
      </c>
      <c r="N183" s="21">
        <f t="shared" si="11"/>
        <v>540.5</v>
      </c>
    </row>
    <row r="184" spans="1:15" s="30" customFormat="1" ht="14.45" x14ac:dyDescent="0.3">
      <c r="A184" s="26" t="s">
        <v>490</v>
      </c>
      <c r="B184" s="44"/>
      <c r="C184" s="45">
        <v>42033</v>
      </c>
      <c r="D184" s="45" t="s">
        <v>491</v>
      </c>
      <c r="E184" s="46">
        <v>1.7809999999999999</v>
      </c>
      <c r="F184" s="30" t="s">
        <v>492</v>
      </c>
      <c r="G184" s="30" t="s">
        <v>493</v>
      </c>
      <c r="H184" s="30">
        <v>1090</v>
      </c>
      <c r="I184" s="31">
        <v>0.5</v>
      </c>
      <c r="J184" s="31">
        <v>43640</v>
      </c>
      <c r="K184" s="28">
        <f t="shared" si="10"/>
        <v>124690</v>
      </c>
      <c r="L184" s="32"/>
      <c r="M184" s="32"/>
      <c r="N184" s="28">
        <f t="shared" si="11"/>
        <v>0.5</v>
      </c>
      <c r="O184" s="26"/>
    </row>
    <row r="185" spans="1:15" ht="14.45" x14ac:dyDescent="0.3">
      <c r="K185" s="35">
        <f t="shared" si="10"/>
        <v>0</v>
      </c>
      <c r="N185" s="21">
        <f>SUM(N171:N184)</f>
        <v>1250</v>
      </c>
      <c r="O185" s="25">
        <v>112887</v>
      </c>
    </row>
    <row r="186" spans="1:15" ht="14.45" x14ac:dyDescent="0.3">
      <c r="K186" s="35">
        <v>0</v>
      </c>
    </row>
    <row r="187" spans="1:15" ht="14.45" x14ac:dyDescent="0.3">
      <c r="K187" s="35">
        <v>0</v>
      </c>
    </row>
    <row r="188" spans="1:15" ht="14.45" x14ac:dyDescent="0.3">
      <c r="A188" s="25" t="s">
        <v>494</v>
      </c>
      <c r="C188" s="40">
        <v>42033</v>
      </c>
      <c r="D188" s="41" t="s">
        <v>495</v>
      </c>
      <c r="E188" s="42" t="s">
        <v>496</v>
      </c>
      <c r="F188" s="37" t="s">
        <v>497</v>
      </c>
      <c r="G188" s="37" t="s">
        <v>497</v>
      </c>
      <c r="H188" s="37">
        <v>3010</v>
      </c>
      <c r="I188" s="33">
        <v>0.5</v>
      </c>
      <c r="J188" s="34">
        <v>44870</v>
      </c>
      <c r="K188" s="35">
        <f t="shared" si="10"/>
        <v>128200</v>
      </c>
      <c r="N188" s="21">
        <f t="shared" si="11"/>
        <v>0.5</v>
      </c>
    </row>
    <row r="189" spans="1:15" ht="14.45" x14ac:dyDescent="0.3">
      <c r="A189" s="25">
        <v>61</v>
      </c>
      <c r="C189" s="40">
        <v>42033</v>
      </c>
      <c r="D189" s="41" t="s">
        <v>498</v>
      </c>
      <c r="E189" s="42" t="s">
        <v>499</v>
      </c>
      <c r="F189" s="37" t="s">
        <v>500</v>
      </c>
      <c r="G189" s="37" t="s">
        <v>501</v>
      </c>
      <c r="H189" s="37">
        <v>3010</v>
      </c>
      <c r="I189" s="33">
        <v>0.5</v>
      </c>
      <c r="J189" s="34">
        <v>52750</v>
      </c>
      <c r="K189" s="35">
        <f t="shared" si="10"/>
        <v>150710</v>
      </c>
      <c r="L189" s="36">
        <v>111000</v>
      </c>
      <c r="M189" s="36">
        <v>440</v>
      </c>
      <c r="N189" s="21">
        <f t="shared" si="11"/>
        <v>440.5</v>
      </c>
    </row>
    <row r="190" spans="1:15" ht="14.45" x14ac:dyDescent="0.3">
      <c r="A190" s="25">
        <v>62</v>
      </c>
      <c r="C190" s="40">
        <v>42034</v>
      </c>
      <c r="D190" s="41" t="s">
        <v>502</v>
      </c>
      <c r="E190" s="42">
        <v>0.2492</v>
      </c>
      <c r="F190" s="37" t="s">
        <v>503</v>
      </c>
      <c r="G190" s="37" t="s">
        <v>504</v>
      </c>
      <c r="H190" s="37">
        <v>3010</v>
      </c>
      <c r="I190" s="33">
        <v>0.5</v>
      </c>
      <c r="J190" s="34">
        <v>23470</v>
      </c>
      <c r="K190" s="35">
        <f t="shared" si="10"/>
        <v>67060</v>
      </c>
      <c r="L190" s="36">
        <v>126000</v>
      </c>
      <c r="M190" s="36">
        <v>504</v>
      </c>
      <c r="N190" s="21">
        <f t="shared" si="11"/>
        <v>504.5</v>
      </c>
    </row>
    <row r="191" spans="1:15" ht="14.45" x14ac:dyDescent="0.3">
      <c r="A191" s="25">
        <v>63</v>
      </c>
      <c r="C191" s="40">
        <v>42034</v>
      </c>
      <c r="D191" s="41" t="s">
        <v>506</v>
      </c>
      <c r="E191" s="42" t="s">
        <v>510</v>
      </c>
      <c r="F191" s="37" t="s">
        <v>511</v>
      </c>
      <c r="G191" s="37" t="s">
        <v>512</v>
      </c>
      <c r="K191" s="35">
        <f t="shared" si="10"/>
        <v>0</v>
      </c>
      <c r="N191" s="21">
        <f t="shared" si="11"/>
        <v>0</v>
      </c>
    </row>
    <row r="192" spans="1:15" ht="14.45" x14ac:dyDescent="0.3">
      <c r="D192" s="41" t="s">
        <v>507</v>
      </c>
      <c r="E192" s="42" t="s">
        <v>124</v>
      </c>
      <c r="F192" s="37" t="s">
        <v>124</v>
      </c>
      <c r="G192" s="37" t="s">
        <v>124</v>
      </c>
      <c r="H192" s="37">
        <v>3010</v>
      </c>
      <c r="I192" s="33">
        <v>2.5</v>
      </c>
      <c r="J192" s="34">
        <v>57350</v>
      </c>
      <c r="K192" s="35">
        <f t="shared" si="10"/>
        <v>163860</v>
      </c>
      <c r="L192" s="36">
        <v>150000</v>
      </c>
      <c r="M192" s="36">
        <v>600</v>
      </c>
      <c r="N192" s="21">
        <f t="shared" si="11"/>
        <v>602.5</v>
      </c>
    </row>
    <row r="193" spans="1:15" ht="14.45" x14ac:dyDescent="0.3">
      <c r="D193" s="41" t="s">
        <v>508</v>
      </c>
      <c r="E193" s="42" t="s">
        <v>124</v>
      </c>
      <c r="F193" s="37" t="s">
        <v>124</v>
      </c>
      <c r="G193" s="37" t="s">
        <v>124</v>
      </c>
      <c r="H193" s="37">
        <v>3010</v>
      </c>
      <c r="K193" s="35">
        <f t="shared" si="10"/>
        <v>0</v>
      </c>
      <c r="N193" s="21">
        <f t="shared" si="11"/>
        <v>0</v>
      </c>
    </row>
    <row r="194" spans="1:15" ht="14.45" x14ac:dyDescent="0.3">
      <c r="D194" s="41" t="s">
        <v>505</v>
      </c>
      <c r="E194" s="42" t="s">
        <v>124</v>
      </c>
      <c r="F194" s="37" t="s">
        <v>124</v>
      </c>
      <c r="G194" s="37" t="s">
        <v>124</v>
      </c>
      <c r="H194" s="37">
        <v>3010</v>
      </c>
      <c r="K194" s="35">
        <f t="shared" si="10"/>
        <v>0</v>
      </c>
      <c r="N194" s="21">
        <f t="shared" si="11"/>
        <v>0</v>
      </c>
    </row>
    <row r="195" spans="1:15" s="30" customFormat="1" ht="14.45" x14ac:dyDescent="0.3">
      <c r="A195" s="26"/>
      <c r="B195" s="44"/>
      <c r="C195" s="45"/>
      <c r="D195" s="45" t="s">
        <v>509</v>
      </c>
      <c r="E195" s="46" t="s">
        <v>124</v>
      </c>
      <c r="F195" s="30" t="s">
        <v>124</v>
      </c>
      <c r="G195" s="30" t="s">
        <v>124</v>
      </c>
      <c r="H195" s="30">
        <v>3010</v>
      </c>
      <c r="I195" s="31"/>
      <c r="J195" s="31"/>
      <c r="K195" s="28">
        <f t="shared" si="10"/>
        <v>0</v>
      </c>
      <c r="L195" s="32"/>
      <c r="M195" s="32"/>
      <c r="N195" s="28">
        <f t="shared" si="11"/>
        <v>0</v>
      </c>
      <c r="O195" s="26"/>
    </row>
    <row r="196" spans="1:15" ht="14.45" x14ac:dyDescent="0.3">
      <c r="K196" s="35">
        <v>0</v>
      </c>
      <c r="N196" s="21">
        <f>SUM(N188:N195)</f>
        <v>1548</v>
      </c>
      <c r="O196" s="25">
        <v>112927</v>
      </c>
    </row>
    <row r="197" spans="1:15" ht="14.45" x14ac:dyDescent="0.3">
      <c r="K197" s="35">
        <v>0</v>
      </c>
    </row>
    <row r="198" spans="1:15" ht="14.45" x14ac:dyDescent="0.3">
      <c r="A198" s="25" t="s">
        <v>513</v>
      </c>
      <c r="C198" s="40">
        <v>42037</v>
      </c>
      <c r="D198" s="41" t="s">
        <v>514</v>
      </c>
      <c r="E198" s="42">
        <v>0.105</v>
      </c>
      <c r="F198" s="37" t="s">
        <v>515</v>
      </c>
      <c r="G198" s="37" t="s">
        <v>516</v>
      </c>
      <c r="H198" s="37">
        <v>3010</v>
      </c>
      <c r="I198" s="33">
        <v>0.5</v>
      </c>
      <c r="J198" s="34">
        <v>2780</v>
      </c>
      <c r="K198" s="35">
        <f t="shared" si="10"/>
        <v>7940</v>
      </c>
      <c r="N198" s="21">
        <f t="shared" si="11"/>
        <v>0.5</v>
      </c>
    </row>
    <row r="199" spans="1:15" ht="14.45" x14ac:dyDescent="0.3">
      <c r="A199" s="25" t="s">
        <v>517</v>
      </c>
      <c r="C199" s="40">
        <v>42037</v>
      </c>
      <c r="D199" s="41" t="s">
        <v>373</v>
      </c>
      <c r="E199" s="42">
        <v>22.4771</v>
      </c>
      <c r="F199" s="37" t="s">
        <v>518</v>
      </c>
      <c r="G199" s="37" t="s">
        <v>519</v>
      </c>
      <c r="H199" s="37">
        <v>1080</v>
      </c>
      <c r="I199" s="33">
        <v>0.5</v>
      </c>
      <c r="J199" s="34">
        <v>20000</v>
      </c>
      <c r="K199" s="35">
        <f t="shared" si="10"/>
        <v>57140</v>
      </c>
      <c r="N199" s="21">
        <f t="shared" si="11"/>
        <v>0.5</v>
      </c>
    </row>
    <row r="200" spans="1:15" ht="14.45" x14ac:dyDescent="0.3">
      <c r="A200" s="25">
        <v>64</v>
      </c>
      <c r="C200" s="40">
        <v>42038</v>
      </c>
      <c r="D200" s="41" t="s">
        <v>520</v>
      </c>
      <c r="E200" s="42">
        <v>11.9</v>
      </c>
      <c r="F200" s="37" t="s">
        <v>276</v>
      </c>
      <c r="G200" s="37" t="s">
        <v>521</v>
      </c>
      <c r="H200" s="37">
        <v>1130</v>
      </c>
      <c r="I200" s="33">
        <v>0.5</v>
      </c>
      <c r="J200" s="34">
        <v>36710</v>
      </c>
      <c r="K200" s="35">
        <f t="shared" si="10"/>
        <v>104890</v>
      </c>
      <c r="L200" s="36">
        <v>200000</v>
      </c>
      <c r="M200" s="36">
        <v>800</v>
      </c>
      <c r="N200" s="21">
        <f t="shared" si="11"/>
        <v>800.5</v>
      </c>
    </row>
    <row r="201" spans="1:15" ht="14.45" x14ac:dyDescent="0.3">
      <c r="A201" s="25" t="s">
        <v>522</v>
      </c>
      <c r="C201" s="40">
        <v>42038</v>
      </c>
      <c r="D201" s="41" t="s">
        <v>523</v>
      </c>
      <c r="E201" s="42">
        <v>105.1109</v>
      </c>
      <c r="F201" s="37" t="s">
        <v>524</v>
      </c>
      <c r="G201" s="37" t="s">
        <v>525</v>
      </c>
      <c r="H201" s="37">
        <v>1070</v>
      </c>
      <c r="I201" s="33">
        <v>3</v>
      </c>
      <c r="J201" s="34">
        <v>139870</v>
      </c>
      <c r="K201" s="35">
        <f t="shared" si="10"/>
        <v>399630</v>
      </c>
      <c r="N201" s="21">
        <f t="shared" si="11"/>
        <v>3</v>
      </c>
    </row>
    <row r="202" spans="1:15" ht="14.45" x14ac:dyDescent="0.3">
      <c r="A202" s="25" t="s">
        <v>526</v>
      </c>
      <c r="C202" s="40">
        <v>42038</v>
      </c>
      <c r="D202" s="41" t="s">
        <v>527</v>
      </c>
      <c r="E202" s="42">
        <v>0.60199999999999998</v>
      </c>
      <c r="F202" s="37" t="s">
        <v>528</v>
      </c>
      <c r="G202" s="37" t="s">
        <v>529</v>
      </c>
      <c r="H202" s="37">
        <v>1100</v>
      </c>
      <c r="I202" s="33">
        <v>1</v>
      </c>
      <c r="J202" s="34">
        <v>11170</v>
      </c>
      <c r="K202" s="35">
        <f t="shared" si="10"/>
        <v>31910</v>
      </c>
      <c r="N202" s="21">
        <f t="shared" si="11"/>
        <v>1</v>
      </c>
    </row>
    <row r="203" spans="1:15" s="30" customFormat="1" ht="14.45" x14ac:dyDescent="0.3">
      <c r="A203" s="26"/>
      <c r="B203" s="44"/>
      <c r="C203" s="45"/>
      <c r="D203" s="45"/>
      <c r="E203" s="46"/>
      <c r="I203" s="31"/>
      <c r="J203" s="31"/>
      <c r="K203" s="28">
        <v>0</v>
      </c>
      <c r="L203" s="32"/>
      <c r="M203" s="32"/>
      <c r="N203" s="28">
        <f t="shared" si="11"/>
        <v>0</v>
      </c>
      <c r="O203" s="26"/>
    </row>
    <row r="204" spans="1:15" ht="14.45" x14ac:dyDescent="0.3">
      <c r="K204" s="35">
        <v>0</v>
      </c>
      <c r="N204" s="21">
        <f>SUM(N198:N203)</f>
        <v>805.5</v>
      </c>
      <c r="O204" s="25">
        <v>112996</v>
      </c>
    </row>
    <row r="205" spans="1:15" ht="14.45" x14ac:dyDescent="0.3">
      <c r="K205" s="35">
        <v>0</v>
      </c>
    </row>
    <row r="206" spans="1:15" ht="14.45" x14ac:dyDescent="0.3">
      <c r="A206" s="25" t="s">
        <v>530</v>
      </c>
      <c r="C206" s="40">
        <v>42039</v>
      </c>
      <c r="D206" s="41" t="s">
        <v>531</v>
      </c>
      <c r="E206" s="42">
        <v>32.344999999999999</v>
      </c>
      <c r="F206" s="37" t="s">
        <v>532</v>
      </c>
      <c r="G206" s="37" t="s">
        <v>533</v>
      </c>
      <c r="H206" s="37">
        <v>1160</v>
      </c>
      <c r="I206" s="33">
        <v>0.5</v>
      </c>
      <c r="J206" s="34">
        <v>32310</v>
      </c>
      <c r="K206" s="35">
        <f t="shared" si="10"/>
        <v>92310</v>
      </c>
      <c r="N206" s="21">
        <f t="shared" si="11"/>
        <v>0.5</v>
      </c>
    </row>
    <row r="207" spans="1:15" ht="14.45" x14ac:dyDescent="0.3">
      <c r="A207" s="25" t="s">
        <v>538</v>
      </c>
      <c r="C207" s="40">
        <v>42040</v>
      </c>
      <c r="D207" s="41" t="s">
        <v>534</v>
      </c>
      <c r="E207" s="42">
        <v>29.286999999999999</v>
      </c>
      <c r="F207" s="37" t="s">
        <v>535</v>
      </c>
      <c r="G207" s="37" t="s">
        <v>536</v>
      </c>
      <c r="H207" s="37">
        <v>1160</v>
      </c>
      <c r="I207" s="33">
        <v>0.5</v>
      </c>
      <c r="J207" s="34">
        <v>52760</v>
      </c>
      <c r="K207" s="35">
        <f t="shared" si="10"/>
        <v>150740</v>
      </c>
      <c r="N207" s="21">
        <f t="shared" si="11"/>
        <v>0.5</v>
      </c>
    </row>
    <row r="208" spans="1:15" ht="14.45" x14ac:dyDescent="0.3">
      <c r="A208" s="25" t="s">
        <v>537</v>
      </c>
      <c r="C208" s="40">
        <v>42040</v>
      </c>
      <c r="D208" s="41" t="s">
        <v>539</v>
      </c>
      <c r="E208" s="42" t="s">
        <v>543</v>
      </c>
      <c r="F208" s="37" t="s">
        <v>547</v>
      </c>
      <c r="G208" s="37" t="s">
        <v>548</v>
      </c>
      <c r="H208" s="37">
        <v>1020</v>
      </c>
      <c r="I208" s="33">
        <v>2</v>
      </c>
      <c r="J208" s="34">
        <v>18760</v>
      </c>
      <c r="K208" s="35">
        <f t="shared" si="10"/>
        <v>53600</v>
      </c>
      <c r="N208" s="21">
        <f t="shared" si="11"/>
        <v>2</v>
      </c>
    </row>
    <row r="209" spans="1:15" ht="14.45" x14ac:dyDescent="0.3">
      <c r="D209" s="41" t="s">
        <v>540</v>
      </c>
      <c r="E209" s="42" t="s">
        <v>544</v>
      </c>
      <c r="K209" s="35">
        <f t="shared" si="10"/>
        <v>0</v>
      </c>
      <c r="N209" s="21">
        <f t="shared" si="11"/>
        <v>0</v>
      </c>
    </row>
    <row r="210" spans="1:15" ht="14.45" x14ac:dyDescent="0.3">
      <c r="D210" s="41" t="s">
        <v>541</v>
      </c>
      <c r="E210" s="42" t="s">
        <v>545</v>
      </c>
      <c r="K210" s="35">
        <f t="shared" si="10"/>
        <v>0</v>
      </c>
      <c r="N210" s="21">
        <f t="shared" si="11"/>
        <v>0</v>
      </c>
    </row>
    <row r="211" spans="1:15" ht="14.45" x14ac:dyDescent="0.3">
      <c r="D211" s="41" t="s">
        <v>542</v>
      </c>
      <c r="E211" s="42" t="s">
        <v>546</v>
      </c>
      <c r="K211" s="35">
        <f t="shared" si="10"/>
        <v>0</v>
      </c>
      <c r="N211" s="21">
        <f t="shared" si="11"/>
        <v>0</v>
      </c>
    </row>
    <row r="212" spans="1:15" ht="14.45" x14ac:dyDescent="0.3">
      <c r="A212" s="25">
        <v>65</v>
      </c>
      <c r="C212" s="40">
        <v>42040</v>
      </c>
      <c r="D212" s="41" t="s">
        <v>549</v>
      </c>
      <c r="E212" s="42">
        <v>0.77</v>
      </c>
      <c r="F212" s="37" t="s">
        <v>550</v>
      </c>
      <c r="G212" s="37" t="s">
        <v>551</v>
      </c>
      <c r="H212" s="37">
        <v>1080</v>
      </c>
      <c r="I212" s="33">
        <v>0.5</v>
      </c>
      <c r="J212" s="34">
        <v>59090</v>
      </c>
      <c r="K212" s="35">
        <f t="shared" si="10"/>
        <v>168830</v>
      </c>
      <c r="L212" s="36">
        <v>29000</v>
      </c>
      <c r="M212" s="36">
        <v>116</v>
      </c>
      <c r="N212" s="21">
        <f t="shared" si="11"/>
        <v>116.5</v>
      </c>
    </row>
    <row r="213" spans="1:15" s="30" customFormat="1" ht="14.45" x14ac:dyDescent="0.3">
      <c r="A213" s="26">
        <v>66</v>
      </c>
      <c r="B213" s="44"/>
      <c r="C213" s="45">
        <v>42040</v>
      </c>
      <c r="D213" s="45" t="s">
        <v>552</v>
      </c>
      <c r="E213" s="46">
        <v>3.0739999999999998</v>
      </c>
      <c r="F213" s="30" t="s">
        <v>553</v>
      </c>
      <c r="G213" s="30" t="s">
        <v>554</v>
      </c>
      <c r="H213" s="30">
        <v>1130</v>
      </c>
      <c r="I213" s="31">
        <v>0.5</v>
      </c>
      <c r="J213" s="31">
        <v>40910</v>
      </c>
      <c r="K213" s="28">
        <f t="shared" si="10"/>
        <v>116890</v>
      </c>
      <c r="L213" s="32">
        <v>160000</v>
      </c>
      <c r="M213" s="32">
        <v>640</v>
      </c>
      <c r="N213" s="28">
        <f t="shared" si="11"/>
        <v>640.5</v>
      </c>
      <c r="O213" s="26"/>
    </row>
    <row r="214" spans="1:15" ht="14.45" x14ac:dyDescent="0.3">
      <c r="K214" s="35">
        <v>0</v>
      </c>
      <c r="N214" s="21">
        <f>SUM(N206:N213)</f>
        <v>760</v>
      </c>
      <c r="O214" s="25">
        <v>113019</v>
      </c>
    </row>
    <row r="215" spans="1:15" ht="14.45" x14ac:dyDescent="0.3">
      <c r="K215" s="35">
        <v>0</v>
      </c>
    </row>
    <row r="216" spans="1:15" ht="14.45" x14ac:dyDescent="0.3">
      <c r="A216" s="25" t="s">
        <v>555</v>
      </c>
      <c r="C216" s="40">
        <v>42040</v>
      </c>
      <c r="D216" s="41" t="s">
        <v>556</v>
      </c>
      <c r="E216" s="42" t="s">
        <v>558</v>
      </c>
      <c r="F216" s="37" t="s">
        <v>548</v>
      </c>
      <c r="G216" s="37" t="s">
        <v>547</v>
      </c>
      <c r="H216" s="37">
        <v>1020</v>
      </c>
      <c r="I216" s="33">
        <v>1</v>
      </c>
      <c r="J216" s="34">
        <v>55420</v>
      </c>
      <c r="K216" s="35">
        <f t="shared" si="10"/>
        <v>158340</v>
      </c>
      <c r="N216" s="21">
        <f t="shared" si="11"/>
        <v>1</v>
      </c>
    </row>
    <row r="217" spans="1:15" ht="14.45" x14ac:dyDescent="0.3">
      <c r="D217" s="41" t="s">
        <v>557</v>
      </c>
      <c r="E217" s="42" t="s">
        <v>559</v>
      </c>
      <c r="F217" s="37" t="s">
        <v>124</v>
      </c>
      <c r="G217" s="37" t="s">
        <v>124</v>
      </c>
      <c r="K217" s="35">
        <f t="shared" si="10"/>
        <v>0</v>
      </c>
      <c r="N217" s="21">
        <f t="shared" si="11"/>
        <v>0</v>
      </c>
    </row>
    <row r="218" spans="1:15" ht="14.45" x14ac:dyDescent="0.3">
      <c r="A218" s="25" t="s">
        <v>560</v>
      </c>
      <c r="C218" s="40">
        <v>42040</v>
      </c>
      <c r="D218" s="41" t="s">
        <v>561</v>
      </c>
      <c r="E218" s="42">
        <v>2.2040000000000002</v>
      </c>
      <c r="F218" s="37" t="s">
        <v>562</v>
      </c>
      <c r="G218" s="37" t="s">
        <v>563</v>
      </c>
      <c r="H218" s="37">
        <v>1220</v>
      </c>
      <c r="I218" s="33">
        <v>0.5</v>
      </c>
      <c r="J218" s="34">
        <v>35370</v>
      </c>
      <c r="K218" s="35">
        <f t="shared" si="10"/>
        <v>101060</v>
      </c>
      <c r="N218" s="21">
        <f t="shared" si="11"/>
        <v>0.5</v>
      </c>
    </row>
    <row r="219" spans="1:15" ht="14.45" x14ac:dyDescent="0.3">
      <c r="A219" s="25">
        <v>67</v>
      </c>
      <c r="C219" s="40">
        <v>42040</v>
      </c>
      <c r="D219" s="41" t="s">
        <v>564</v>
      </c>
      <c r="E219" s="42">
        <v>18.003</v>
      </c>
      <c r="F219" s="37" t="s">
        <v>565</v>
      </c>
      <c r="G219" s="37" t="s">
        <v>566</v>
      </c>
      <c r="H219" s="37">
        <v>1160</v>
      </c>
      <c r="I219" s="33">
        <v>0.5</v>
      </c>
      <c r="J219" s="34">
        <v>11310</v>
      </c>
      <c r="K219" s="35">
        <f t="shared" si="10"/>
        <v>32310</v>
      </c>
      <c r="L219" s="36">
        <v>52000</v>
      </c>
      <c r="M219" s="36">
        <v>208</v>
      </c>
      <c r="N219" s="21">
        <f t="shared" si="11"/>
        <v>208.5</v>
      </c>
    </row>
    <row r="220" spans="1:15" ht="14.45" x14ac:dyDescent="0.3">
      <c r="A220" s="25" t="s">
        <v>567</v>
      </c>
      <c r="C220" s="40">
        <v>42041</v>
      </c>
      <c r="D220" s="41" t="s">
        <v>568</v>
      </c>
      <c r="E220" s="42" t="s">
        <v>569</v>
      </c>
      <c r="F220" s="37" t="s">
        <v>570</v>
      </c>
      <c r="G220" s="37" t="s">
        <v>571</v>
      </c>
      <c r="H220" s="37">
        <v>1080</v>
      </c>
      <c r="I220" s="33">
        <v>1.5</v>
      </c>
      <c r="J220" s="34">
        <v>18790</v>
      </c>
      <c r="K220" s="35">
        <f t="shared" si="10"/>
        <v>53690</v>
      </c>
      <c r="N220" s="21">
        <f t="shared" si="11"/>
        <v>1.5</v>
      </c>
    </row>
    <row r="221" spans="1:15" ht="14.45" x14ac:dyDescent="0.3">
      <c r="D221" s="41" t="s">
        <v>574</v>
      </c>
      <c r="E221" s="42" t="s">
        <v>569</v>
      </c>
      <c r="F221" s="37" t="s">
        <v>124</v>
      </c>
      <c r="G221" s="37" t="s">
        <v>124</v>
      </c>
      <c r="K221" s="35">
        <f t="shared" si="10"/>
        <v>0</v>
      </c>
      <c r="N221" s="21">
        <f t="shared" si="11"/>
        <v>0</v>
      </c>
    </row>
    <row r="222" spans="1:15" ht="14.45" x14ac:dyDescent="0.3">
      <c r="D222" s="41" t="s">
        <v>573</v>
      </c>
      <c r="E222" s="42" t="s">
        <v>572</v>
      </c>
      <c r="F222" s="37" t="s">
        <v>124</v>
      </c>
      <c r="G222" s="37" t="s">
        <v>124</v>
      </c>
      <c r="K222" s="35">
        <f t="shared" si="10"/>
        <v>0</v>
      </c>
      <c r="N222" s="21">
        <f t="shared" si="11"/>
        <v>0</v>
      </c>
    </row>
    <row r="223" spans="1:15" ht="14.45" x14ac:dyDescent="0.3">
      <c r="A223" s="25" t="s">
        <v>575</v>
      </c>
      <c r="C223" s="40">
        <v>42041</v>
      </c>
      <c r="D223" s="41" t="s">
        <v>576</v>
      </c>
      <c r="E223" s="42" t="s">
        <v>577</v>
      </c>
      <c r="F223" s="37" t="s">
        <v>578</v>
      </c>
      <c r="G223" s="37" t="s">
        <v>579</v>
      </c>
      <c r="H223" s="37">
        <v>2010</v>
      </c>
      <c r="I223" s="33">
        <v>0.5</v>
      </c>
      <c r="J223" s="34">
        <v>15650</v>
      </c>
      <c r="K223" s="35">
        <f t="shared" si="10"/>
        <v>44710</v>
      </c>
      <c r="N223" s="21">
        <f t="shared" si="11"/>
        <v>0.5</v>
      </c>
    </row>
    <row r="224" spans="1:15" ht="14.45" x14ac:dyDescent="0.3">
      <c r="A224" s="25" t="s">
        <v>580</v>
      </c>
      <c r="C224" s="40">
        <v>42041</v>
      </c>
      <c r="D224" s="41" t="s">
        <v>581</v>
      </c>
      <c r="E224" s="42" t="s">
        <v>127</v>
      </c>
      <c r="F224" s="37" t="s">
        <v>582</v>
      </c>
      <c r="G224" s="37" t="s">
        <v>583</v>
      </c>
      <c r="H224" s="37">
        <v>2050</v>
      </c>
      <c r="I224" s="33">
        <v>0.5</v>
      </c>
      <c r="J224" s="34">
        <v>22260</v>
      </c>
      <c r="K224" s="35">
        <f t="shared" si="10"/>
        <v>63600</v>
      </c>
      <c r="N224" s="21">
        <f t="shared" si="11"/>
        <v>0.5</v>
      </c>
    </row>
    <row r="225" spans="1:15" ht="14.45" x14ac:dyDescent="0.3">
      <c r="A225" s="25">
        <v>68</v>
      </c>
      <c r="C225" s="40">
        <v>42041</v>
      </c>
      <c r="D225" s="41" t="s">
        <v>584</v>
      </c>
      <c r="E225" s="42">
        <v>4.6150000000000002</v>
      </c>
      <c r="F225" s="37" t="s">
        <v>586</v>
      </c>
      <c r="G225" s="37" t="s">
        <v>587</v>
      </c>
      <c r="H225" s="37">
        <v>1100</v>
      </c>
      <c r="I225" s="33">
        <v>1</v>
      </c>
      <c r="J225" s="34">
        <v>183200</v>
      </c>
      <c r="K225" s="35">
        <f t="shared" si="10"/>
        <v>523430</v>
      </c>
      <c r="L225" s="36">
        <v>800000</v>
      </c>
      <c r="M225" s="36">
        <v>3200</v>
      </c>
      <c r="N225" s="21">
        <f t="shared" si="11"/>
        <v>3201</v>
      </c>
    </row>
    <row r="226" spans="1:15" ht="14.45" x14ac:dyDescent="0.3">
      <c r="D226" s="41" t="s">
        <v>585</v>
      </c>
      <c r="E226" s="42">
        <v>4.7679999999999998</v>
      </c>
      <c r="F226" s="37" t="s">
        <v>124</v>
      </c>
      <c r="G226" s="37" t="s">
        <v>124</v>
      </c>
      <c r="K226" s="35">
        <f t="shared" si="10"/>
        <v>0</v>
      </c>
      <c r="N226" s="21">
        <f t="shared" si="11"/>
        <v>0</v>
      </c>
    </row>
    <row r="227" spans="1:15" ht="14.45" x14ac:dyDescent="0.3">
      <c r="K227" s="35">
        <f t="shared" si="10"/>
        <v>0</v>
      </c>
      <c r="N227" s="21">
        <f t="shared" si="11"/>
        <v>0</v>
      </c>
    </row>
    <row r="228" spans="1:15" ht="14.45" x14ac:dyDescent="0.3">
      <c r="A228" s="25">
        <v>69</v>
      </c>
      <c r="C228" s="40">
        <v>42041</v>
      </c>
      <c r="D228" s="41" t="s">
        <v>588</v>
      </c>
      <c r="E228" s="42">
        <v>1.294</v>
      </c>
      <c r="F228" s="37" t="s">
        <v>589</v>
      </c>
      <c r="G228" s="37" t="s">
        <v>590</v>
      </c>
      <c r="H228" s="37">
        <v>1070</v>
      </c>
      <c r="I228" s="33">
        <v>0.5</v>
      </c>
      <c r="J228" s="34">
        <v>33230</v>
      </c>
      <c r="K228" s="35">
        <f t="shared" si="10"/>
        <v>94940</v>
      </c>
      <c r="L228" s="36">
        <v>86000</v>
      </c>
      <c r="M228" s="36">
        <v>344</v>
      </c>
      <c r="N228" s="21">
        <f t="shared" si="11"/>
        <v>344.5</v>
      </c>
    </row>
    <row r="229" spans="1:15" s="30" customFormat="1" ht="14.45" x14ac:dyDescent="0.3">
      <c r="A229" s="26" t="s">
        <v>591</v>
      </c>
      <c r="B229" s="44"/>
      <c r="C229" s="45">
        <v>42041</v>
      </c>
      <c r="D229" s="45" t="s">
        <v>592</v>
      </c>
      <c r="E229" s="46">
        <v>0.44900000000000001</v>
      </c>
      <c r="F229" s="30" t="s">
        <v>593</v>
      </c>
      <c r="G229" s="30" t="s">
        <v>594</v>
      </c>
      <c r="H229" s="30">
        <v>1220</v>
      </c>
      <c r="I229" s="31">
        <v>0.5</v>
      </c>
      <c r="J229" s="31">
        <v>1440</v>
      </c>
      <c r="K229" s="28">
        <f t="shared" si="10"/>
        <v>4110</v>
      </c>
      <c r="L229" s="32"/>
      <c r="M229" s="32"/>
      <c r="N229" s="28">
        <f t="shared" si="11"/>
        <v>0.5</v>
      </c>
      <c r="O229" s="26"/>
    </row>
    <row r="230" spans="1:15" ht="14.45" x14ac:dyDescent="0.3">
      <c r="K230" s="35">
        <v>0</v>
      </c>
      <c r="N230" s="21">
        <f>SUM(N216:N229)</f>
        <v>3758.5</v>
      </c>
      <c r="O230" s="25">
        <v>113031</v>
      </c>
    </row>
    <row r="231" spans="1:15" ht="14.45" x14ac:dyDescent="0.3">
      <c r="K231" s="35">
        <v>0</v>
      </c>
    </row>
    <row r="232" spans="1:15" ht="14.45" x14ac:dyDescent="0.3">
      <c r="A232" s="25">
        <v>71</v>
      </c>
      <c r="C232" s="40">
        <v>42041</v>
      </c>
      <c r="D232" s="41" t="s">
        <v>595</v>
      </c>
      <c r="E232" s="42">
        <v>4.4409999999999998</v>
      </c>
      <c r="F232" s="37" t="s">
        <v>596</v>
      </c>
      <c r="G232" s="37" t="s">
        <v>597</v>
      </c>
      <c r="H232" s="37">
        <v>1160</v>
      </c>
      <c r="I232" s="33">
        <v>0.5</v>
      </c>
      <c r="J232" s="34">
        <v>36190</v>
      </c>
      <c r="K232" s="35">
        <f t="shared" si="10"/>
        <v>103400</v>
      </c>
      <c r="L232" s="36">
        <v>66105</v>
      </c>
      <c r="M232" s="36">
        <v>264.39999999999998</v>
      </c>
      <c r="N232" s="21">
        <f t="shared" si="11"/>
        <v>264.89999999999998</v>
      </c>
    </row>
    <row r="233" spans="1:15" ht="14.45" x14ac:dyDescent="0.3">
      <c r="A233" s="25">
        <v>70</v>
      </c>
      <c r="C233" s="40">
        <v>42041</v>
      </c>
      <c r="D233" s="41" t="s">
        <v>598</v>
      </c>
      <c r="E233" s="42">
        <v>0.65200000000000002</v>
      </c>
      <c r="F233" s="37" t="s">
        <v>599</v>
      </c>
      <c r="G233" s="37" t="s">
        <v>600</v>
      </c>
      <c r="H233" s="37">
        <v>1100</v>
      </c>
      <c r="I233" s="33">
        <v>0.5</v>
      </c>
      <c r="J233" s="34">
        <v>19920</v>
      </c>
      <c r="K233" s="35">
        <f t="shared" si="10"/>
        <v>56910</v>
      </c>
      <c r="L233" s="36">
        <v>26667</v>
      </c>
      <c r="M233" s="36">
        <v>106.8</v>
      </c>
      <c r="N233" s="21">
        <f t="shared" si="11"/>
        <v>107.3</v>
      </c>
    </row>
    <row r="234" spans="1:15" s="30" customFormat="1" ht="14.45" x14ac:dyDescent="0.3">
      <c r="A234" s="26" t="s">
        <v>601</v>
      </c>
      <c r="B234" s="44"/>
      <c r="C234" s="45">
        <v>42044</v>
      </c>
      <c r="D234" s="45" t="s">
        <v>602</v>
      </c>
      <c r="E234" s="46">
        <v>0.56599999999999995</v>
      </c>
      <c r="F234" s="30" t="s">
        <v>603</v>
      </c>
      <c r="G234" s="30" t="s">
        <v>604</v>
      </c>
      <c r="H234" s="30">
        <v>1070</v>
      </c>
      <c r="I234" s="31">
        <v>0.5</v>
      </c>
      <c r="J234" s="31">
        <v>25930</v>
      </c>
      <c r="K234" s="28">
        <f t="shared" si="10"/>
        <v>74090</v>
      </c>
      <c r="L234" s="32"/>
      <c r="M234" s="32"/>
      <c r="N234" s="28">
        <f t="shared" si="11"/>
        <v>0.5</v>
      </c>
      <c r="O234" s="26"/>
    </row>
    <row r="235" spans="1:15" ht="14.45" x14ac:dyDescent="0.3">
      <c r="K235" s="35">
        <v>0</v>
      </c>
      <c r="N235" s="21">
        <f>SUM(N232:N234)</f>
        <v>372.7</v>
      </c>
      <c r="O235" s="25">
        <v>113054</v>
      </c>
    </row>
    <row r="236" spans="1:15" ht="14.45" x14ac:dyDescent="0.3">
      <c r="K236" s="35">
        <v>0</v>
      </c>
    </row>
    <row r="237" spans="1:15" ht="14.45" x14ac:dyDescent="0.3">
      <c r="A237" s="25">
        <v>72</v>
      </c>
      <c r="C237" s="40">
        <v>42044</v>
      </c>
      <c r="D237" s="41" t="s">
        <v>605</v>
      </c>
      <c r="E237" s="42">
        <v>25.943999999999999</v>
      </c>
      <c r="F237" s="37" t="s">
        <v>607</v>
      </c>
      <c r="G237" s="37" t="s">
        <v>608</v>
      </c>
      <c r="H237" s="37">
        <v>1220</v>
      </c>
      <c r="I237" s="33">
        <v>1</v>
      </c>
      <c r="J237" s="34">
        <v>30220</v>
      </c>
      <c r="K237" s="35">
        <f t="shared" si="10"/>
        <v>86340</v>
      </c>
      <c r="L237" s="36">
        <v>84000</v>
      </c>
      <c r="M237" s="36">
        <v>336</v>
      </c>
      <c r="N237" s="21">
        <f t="shared" si="11"/>
        <v>337</v>
      </c>
    </row>
    <row r="238" spans="1:15" ht="14.45" x14ac:dyDescent="0.3">
      <c r="D238" s="41" t="s">
        <v>606</v>
      </c>
      <c r="E238" s="42">
        <v>2</v>
      </c>
      <c r="F238" s="37" t="s">
        <v>124</v>
      </c>
      <c r="G238" s="37" t="s">
        <v>124</v>
      </c>
      <c r="K238" s="35">
        <f t="shared" si="10"/>
        <v>0</v>
      </c>
      <c r="N238" s="21">
        <f t="shared" si="11"/>
        <v>0</v>
      </c>
    </row>
    <row r="239" spans="1:15" ht="14.45" x14ac:dyDescent="0.3">
      <c r="A239" s="25">
        <v>73</v>
      </c>
      <c r="C239" s="40">
        <v>42044</v>
      </c>
      <c r="D239" s="41" t="s">
        <v>609</v>
      </c>
      <c r="E239" s="42" t="s">
        <v>612</v>
      </c>
      <c r="F239" s="37" t="s">
        <v>610</v>
      </c>
      <c r="G239" s="37" t="s">
        <v>611</v>
      </c>
      <c r="H239" s="37" t="s">
        <v>613</v>
      </c>
      <c r="I239" s="33">
        <v>0.5</v>
      </c>
      <c r="J239" s="34">
        <v>14040</v>
      </c>
      <c r="K239" s="35">
        <f t="shared" ref="K239:K302" si="12">ROUND(J239/0.35,-1)</f>
        <v>40110</v>
      </c>
      <c r="L239" s="36">
        <v>6000</v>
      </c>
      <c r="M239" s="36">
        <v>24</v>
      </c>
      <c r="N239" s="21">
        <f t="shared" ref="N239:N302" si="13">SUM(I239+M239)</f>
        <v>24.5</v>
      </c>
    </row>
    <row r="240" spans="1:15" ht="14.45" x14ac:dyDescent="0.3">
      <c r="A240" s="25">
        <v>74</v>
      </c>
      <c r="C240" s="40">
        <v>42045</v>
      </c>
      <c r="D240" s="41" t="s">
        <v>614</v>
      </c>
      <c r="E240" s="42" t="s">
        <v>615</v>
      </c>
      <c r="F240" s="37" t="s">
        <v>616</v>
      </c>
      <c r="G240" s="37" t="s">
        <v>617</v>
      </c>
      <c r="H240" s="37">
        <v>3010</v>
      </c>
      <c r="I240" s="33">
        <v>0.5</v>
      </c>
      <c r="J240" s="34">
        <v>24680</v>
      </c>
      <c r="K240" s="35">
        <f t="shared" si="12"/>
        <v>70510</v>
      </c>
      <c r="L240" s="36">
        <v>45000</v>
      </c>
      <c r="M240" s="36">
        <v>180</v>
      </c>
      <c r="N240" s="21">
        <f t="shared" si="13"/>
        <v>180.5</v>
      </c>
    </row>
    <row r="241" spans="1:18" ht="14.45" x14ac:dyDescent="0.3">
      <c r="A241" s="25" t="s">
        <v>618</v>
      </c>
      <c r="C241" s="40">
        <v>42045</v>
      </c>
      <c r="D241" s="41" t="s">
        <v>619</v>
      </c>
      <c r="E241" s="42">
        <v>9.9293999999999993</v>
      </c>
      <c r="F241" s="37" t="s">
        <v>620</v>
      </c>
      <c r="G241" s="37" t="s">
        <v>621</v>
      </c>
      <c r="H241" s="37">
        <v>1090</v>
      </c>
      <c r="I241" s="33">
        <v>1</v>
      </c>
      <c r="J241" s="34">
        <v>32980</v>
      </c>
      <c r="K241" s="35">
        <f t="shared" si="12"/>
        <v>94230</v>
      </c>
      <c r="N241" s="21">
        <f t="shared" si="13"/>
        <v>1</v>
      </c>
    </row>
    <row r="242" spans="1:18" ht="14.45" x14ac:dyDescent="0.3">
      <c r="D242" s="41" t="s">
        <v>622</v>
      </c>
      <c r="E242" s="42">
        <v>4</v>
      </c>
      <c r="F242" s="37" t="s">
        <v>124</v>
      </c>
      <c r="G242" s="37" t="s">
        <v>124</v>
      </c>
      <c r="K242" s="35">
        <f t="shared" si="12"/>
        <v>0</v>
      </c>
      <c r="N242" s="21">
        <f t="shared" si="13"/>
        <v>0</v>
      </c>
    </row>
    <row r="243" spans="1:18" ht="14.45" x14ac:dyDescent="0.3">
      <c r="A243" s="26" t="s">
        <v>623</v>
      </c>
      <c r="B243" s="44"/>
      <c r="C243" s="45">
        <v>42045</v>
      </c>
      <c r="D243" s="45" t="s">
        <v>624</v>
      </c>
      <c r="E243" s="46">
        <v>0.34399999999999997</v>
      </c>
      <c r="F243" s="30" t="s">
        <v>625</v>
      </c>
      <c r="G243" s="30" t="s">
        <v>626</v>
      </c>
      <c r="H243" s="30">
        <v>2050</v>
      </c>
      <c r="I243" s="31">
        <v>0.5</v>
      </c>
      <c r="J243" s="31">
        <v>227190</v>
      </c>
      <c r="K243" s="28">
        <f t="shared" si="12"/>
        <v>649110</v>
      </c>
      <c r="L243" s="32"/>
      <c r="M243" s="32"/>
      <c r="N243" s="28">
        <f t="shared" si="13"/>
        <v>0.5</v>
      </c>
      <c r="O243" s="26"/>
      <c r="P243" s="30"/>
      <c r="Q243" s="30"/>
      <c r="R243" s="30"/>
    </row>
    <row r="244" spans="1:18" ht="14.45" x14ac:dyDescent="0.3">
      <c r="K244" s="35">
        <v>0</v>
      </c>
      <c r="N244" s="21">
        <f>SUM(N237:N243)</f>
        <v>543.5</v>
      </c>
      <c r="O244" s="25">
        <v>113070</v>
      </c>
    </row>
    <row r="245" spans="1:18" ht="14.45" x14ac:dyDescent="0.3">
      <c r="K245" s="35">
        <v>0</v>
      </c>
    </row>
    <row r="246" spans="1:18" ht="14.45" x14ac:dyDescent="0.3">
      <c r="A246" s="25">
        <v>75</v>
      </c>
      <c r="C246" s="40">
        <v>42045</v>
      </c>
      <c r="D246" s="41" t="s">
        <v>531</v>
      </c>
      <c r="E246" s="42">
        <v>32.344999999999999</v>
      </c>
      <c r="F246" s="37" t="s">
        <v>533</v>
      </c>
      <c r="G246" s="37" t="s">
        <v>627</v>
      </c>
      <c r="H246" s="37">
        <v>1160</v>
      </c>
      <c r="I246" s="33">
        <v>0.5</v>
      </c>
      <c r="J246" s="34">
        <v>30030</v>
      </c>
      <c r="K246" s="35">
        <f t="shared" si="12"/>
        <v>85800</v>
      </c>
      <c r="L246" s="36">
        <v>129380</v>
      </c>
      <c r="M246" s="36">
        <v>517.52</v>
      </c>
      <c r="N246" s="21">
        <f t="shared" si="13"/>
        <v>518.02</v>
      </c>
    </row>
    <row r="247" spans="1:18" ht="14.45" x14ac:dyDescent="0.3">
      <c r="A247" s="25" t="s">
        <v>628</v>
      </c>
      <c r="C247" s="40">
        <v>42045</v>
      </c>
      <c r="D247" s="41" t="s">
        <v>629</v>
      </c>
      <c r="E247" s="42">
        <v>20.757999999999999</v>
      </c>
      <c r="F247" s="37" t="s">
        <v>630</v>
      </c>
      <c r="G247" s="37" t="s">
        <v>631</v>
      </c>
      <c r="H247" s="37">
        <v>1100</v>
      </c>
      <c r="I247" s="33">
        <v>1.5</v>
      </c>
      <c r="J247" s="34">
        <v>76460</v>
      </c>
      <c r="K247" s="35">
        <f t="shared" si="12"/>
        <v>218460</v>
      </c>
      <c r="N247" s="21">
        <f t="shared" si="13"/>
        <v>1.5</v>
      </c>
    </row>
    <row r="248" spans="1:18" ht="14.45" x14ac:dyDescent="0.3">
      <c r="A248" s="25">
        <v>76</v>
      </c>
      <c r="C248" s="40">
        <v>42045</v>
      </c>
      <c r="D248" s="41" t="s">
        <v>632</v>
      </c>
      <c r="E248" s="42">
        <v>1</v>
      </c>
      <c r="F248" s="37" t="s">
        <v>633</v>
      </c>
      <c r="G248" s="37" t="s">
        <v>634</v>
      </c>
      <c r="H248" s="37">
        <v>1140</v>
      </c>
      <c r="I248" s="33">
        <v>0.5</v>
      </c>
      <c r="J248" s="34">
        <v>16850</v>
      </c>
      <c r="K248" s="35">
        <f t="shared" si="12"/>
        <v>48140</v>
      </c>
      <c r="L248" s="36">
        <v>70000</v>
      </c>
      <c r="M248" s="36">
        <v>280</v>
      </c>
      <c r="N248" s="21">
        <f t="shared" si="13"/>
        <v>280.5</v>
      </c>
    </row>
    <row r="249" spans="1:18" ht="14.45" x14ac:dyDescent="0.3">
      <c r="A249" s="25">
        <v>77</v>
      </c>
      <c r="C249" s="40">
        <v>42045</v>
      </c>
      <c r="D249" s="41" t="s">
        <v>635</v>
      </c>
      <c r="E249" s="42" t="s">
        <v>127</v>
      </c>
      <c r="F249" s="37" t="s">
        <v>636</v>
      </c>
      <c r="G249" s="37" t="s">
        <v>637</v>
      </c>
      <c r="H249" s="37">
        <v>3010</v>
      </c>
      <c r="I249" s="33">
        <v>0.5</v>
      </c>
      <c r="J249" s="34">
        <v>29500</v>
      </c>
      <c r="K249" s="35">
        <f t="shared" si="12"/>
        <v>84290</v>
      </c>
      <c r="L249" s="36">
        <v>86000</v>
      </c>
      <c r="M249" s="36">
        <v>344</v>
      </c>
      <c r="N249" s="21">
        <f t="shared" si="13"/>
        <v>344.5</v>
      </c>
    </row>
    <row r="250" spans="1:18" ht="14.45" x14ac:dyDescent="0.3">
      <c r="A250" s="25">
        <v>78</v>
      </c>
      <c r="C250" s="40">
        <v>42045</v>
      </c>
      <c r="D250" s="41" t="s">
        <v>638</v>
      </c>
      <c r="E250" s="42">
        <v>8.2560000000000002</v>
      </c>
      <c r="F250" s="37" t="s">
        <v>639</v>
      </c>
      <c r="G250" s="37" t="s">
        <v>640</v>
      </c>
      <c r="H250" s="37">
        <v>1100</v>
      </c>
      <c r="I250" s="33">
        <v>0.5</v>
      </c>
      <c r="J250" s="34">
        <v>22980</v>
      </c>
      <c r="K250" s="35">
        <f t="shared" si="12"/>
        <v>65660</v>
      </c>
      <c r="L250" s="36">
        <v>50000</v>
      </c>
      <c r="M250" s="36">
        <v>200</v>
      </c>
      <c r="N250" s="21">
        <f t="shared" si="13"/>
        <v>200.5</v>
      </c>
    </row>
    <row r="251" spans="1:18" ht="14.45" x14ac:dyDescent="0.3">
      <c r="A251" s="25" t="s">
        <v>641</v>
      </c>
      <c r="C251" s="40">
        <v>42045</v>
      </c>
      <c r="D251" s="41" t="s">
        <v>642</v>
      </c>
      <c r="E251" s="42" t="s">
        <v>646</v>
      </c>
      <c r="F251" s="37" t="s">
        <v>643</v>
      </c>
      <c r="G251" s="37" t="s">
        <v>644</v>
      </c>
      <c r="H251" s="37">
        <v>2020</v>
      </c>
      <c r="I251" s="33">
        <v>1</v>
      </c>
      <c r="J251" s="34">
        <v>10120</v>
      </c>
      <c r="K251" s="35">
        <f t="shared" si="12"/>
        <v>28910</v>
      </c>
      <c r="N251" s="21">
        <f t="shared" si="13"/>
        <v>1</v>
      </c>
    </row>
    <row r="252" spans="1:18" s="30" customFormat="1" ht="14.45" x14ac:dyDescent="0.3">
      <c r="A252" s="26"/>
      <c r="B252" s="44"/>
      <c r="C252" s="45"/>
      <c r="D252" s="45" t="s">
        <v>645</v>
      </c>
      <c r="E252" s="46" t="s">
        <v>646</v>
      </c>
      <c r="F252" s="30" t="s">
        <v>124</v>
      </c>
      <c r="G252" s="30" t="s">
        <v>124</v>
      </c>
      <c r="I252" s="31"/>
      <c r="J252" s="31"/>
      <c r="K252" s="28">
        <f t="shared" si="12"/>
        <v>0</v>
      </c>
      <c r="L252" s="32"/>
      <c r="M252" s="32"/>
      <c r="N252" s="28">
        <f t="shared" si="13"/>
        <v>0</v>
      </c>
      <c r="O252" s="26"/>
    </row>
    <row r="253" spans="1:18" ht="14.45" x14ac:dyDescent="0.3">
      <c r="K253" s="35">
        <v>0</v>
      </c>
      <c r="N253" s="21">
        <f>SUM(N246:N252)</f>
        <v>1346.02</v>
      </c>
      <c r="O253" s="25">
        <v>113085</v>
      </c>
    </row>
    <row r="254" spans="1:18" ht="14.45" x14ac:dyDescent="0.3">
      <c r="K254" s="35">
        <v>0</v>
      </c>
    </row>
    <row r="255" spans="1:18" ht="14.45" x14ac:dyDescent="0.3">
      <c r="A255" s="25" t="s">
        <v>647</v>
      </c>
      <c r="C255" s="40">
        <v>42046</v>
      </c>
      <c r="D255" s="41" t="s">
        <v>648</v>
      </c>
      <c r="E255" s="42">
        <v>4</v>
      </c>
      <c r="F255" s="37" t="s">
        <v>649</v>
      </c>
      <c r="G255" s="37" t="s">
        <v>650</v>
      </c>
      <c r="H255" s="37">
        <v>1160</v>
      </c>
      <c r="I255" s="33">
        <v>1</v>
      </c>
      <c r="J255" s="34">
        <v>9090</v>
      </c>
      <c r="K255" s="35">
        <f t="shared" si="12"/>
        <v>25970</v>
      </c>
      <c r="N255" s="21">
        <f t="shared" si="13"/>
        <v>1</v>
      </c>
    </row>
    <row r="256" spans="1:18" ht="14.45" x14ac:dyDescent="0.3">
      <c r="D256" s="41" t="s">
        <v>651</v>
      </c>
      <c r="E256" s="42">
        <v>0.1</v>
      </c>
      <c r="F256" s="37" t="s">
        <v>124</v>
      </c>
      <c r="G256" s="37" t="s">
        <v>124</v>
      </c>
      <c r="K256" s="35">
        <f t="shared" si="12"/>
        <v>0</v>
      </c>
      <c r="N256" s="21">
        <f t="shared" si="13"/>
        <v>0</v>
      </c>
    </row>
    <row r="257" spans="1:17" ht="14.45" x14ac:dyDescent="0.3">
      <c r="A257" s="25" t="s">
        <v>652</v>
      </c>
      <c r="C257" s="40">
        <v>42046</v>
      </c>
      <c r="D257" s="41" t="s">
        <v>653</v>
      </c>
      <c r="E257" s="42">
        <v>11.000999999999999</v>
      </c>
      <c r="F257" s="37" t="s">
        <v>654</v>
      </c>
      <c r="G257" s="37" t="s">
        <v>655</v>
      </c>
      <c r="H257" s="37">
        <v>1210</v>
      </c>
      <c r="I257" s="33">
        <v>1</v>
      </c>
      <c r="J257" s="34">
        <v>62730</v>
      </c>
      <c r="K257" s="35">
        <f t="shared" si="12"/>
        <v>179230</v>
      </c>
      <c r="N257" s="21">
        <f t="shared" si="13"/>
        <v>1</v>
      </c>
    </row>
    <row r="258" spans="1:17" ht="14.45" x14ac:dyDescent="0.3">
      <c r="D258" s="41" t="s">
        <v>657</v>
      </c>
      <c r="E258" s="42">
        <v>15.297000000000001</v>
      </c>
      <c r="F258" s="37" t="s">
        <v>124</v>
      </c>
      <c r="G258" s="37" t="s">
        <v>124</v>
      </c>
      <c r="K258" s="35">
        <f t="shared" si="12"/>
        <v>0</v>
      </c>
      <c r="N258" s="21">
        <f t="shared" si="13"/>
        <v>0</v>
      </c>
    </row>
    <row r="259" spans="1:17" ht="14.45" x14ac:dyDescent="0.3">
      <c r="A259" s="25" t="s">
        <v>656</v>
      </c>
      <c r="C259" s="40">
        <v>42046</v>
      </c>
      <c r="D259" s="41" t="s">
        <v>658</v>
      </c>
      <c r="E259" s="42" t="s">
        <v>659</v>
      </c>
      <c r="F259" s="37" t="s">
        <v>660</v>
      </c>
      <c r="G259" s="37" t="s">
        <v>661</v>
      </c>
      <c r="H259" s="37">
        <v>1140</v>
      </c>
      <c r="I259" s="33">
        <v>3.5</v>
      </c>
      <c r="J259" s="34">
        <v>18990</v>
      </c>
      <c r="K259" s="35">
        <f t="shared" si="12"/>
        <v>54260</v>
      </c>
      <c r="N259" s="21">
        <f t="shared" si="13"/>
        <v>3.5</v>
      </c>
    </row>
    <row r="260" spans="1:17" ht="14.45" x14ac:dyDescent="0.3">
      <c r="A260" s="25">
        <v>79</v>
      </c>
      <c r="C260" s="40">
        <v>42046</v>
      </c>
      <c r="D260" s="41" t="s">
        <v>662</v>
      </c>
      <c r="E260" s="42">
        <v>0.52600000000000002</v>
      </c>
      <c r="F260" s="37" t="s">
        <v>663</v>
      </c>
      <c r="G260" s="37" t="s">
        <v>664</v>
      </c>
      <c r="H260" s="37">
        <v>1180</v>
      </c>
      <c r="I260" s="33">
        <v>1.5</v>
      </c>
      <c r="J260" s="34">
        <v>20350</v>
      </c>
      <c r="K260" s="35">
        <f t="shared" si="12"/>
        <v>58140</v>
      </c>
      <c r="L260" s="36">
        <v>34000</v>
      </c>
      <c r="M260" s="36">
        <v>136</v>
      </c>
      <c r="N260" s="21">
        <f t="shared" si="13"/>
        <v>137.5</v>
      </c>
    </row>
    <row r="261" spans="1:17" ht="14.45" x14ac:dyDescent="0.3">
      <c r="D261" s="41" t="s">
        <v>665</v>
      </c>
      <c r="E261" s="42">
        <v>0.12</v>
      </c>
      <c r="F261" s="37" t="s">
        <v>124</v>
      </c>
      <c r="G261" s="37" t="s">
        <v>124</v>
      </c>
      <c r="K261" s="35">
        <f t="shared" si="12"/>
        <v>0</v>
      </c>
      <c r="N261" s="21">
        <f t="shared" si="13"/>
        <v>0</v>
      </c>
    </row>
    <row r="262" spans="1:17" ht="14.45" x14ac:dyDescent="0.3">
      <c r="D262" s="41" t="s">
        <v>666</v>
      </c>
      <c r="E262" s="42">
        <v>0.48209999999999997</v>
      </c>
      <c r="F262" s="37" t="s">
        <v>124</v>
      </c>
      <c r="G262" s="37" t="s">
        <v>124</v>
      </c>
      <c r="K262" s="35">
        <f t="shared" si="12"/>
        <v>0</v>
      </c>
      <c r="N262" s="21">
        <f t="shared" si="13"/>
        <v>0</v>
      </c>
    </row>
    <row r="263" spans="1:17" ht="14.45" x14ac:dyDescent="0.3">
      <c r="A263" s="25">
        <v>80</v>
      </c>
      <c r="C263" s="40">
        <v>11</v>
      </c>
      <c r="D263" s="41" t="s">
        <v>667</v>
      </c>
      <c r="E263" s="42">
        <v>0.28399999999999997</v>
      </c>
      <c r="F263" s="37" t="s">
        <v>668</v>
      </c>
      <c r="G263" s="37" t="s">
        <v>669</v>
      </c>
      <c r="H263" s="37">
        <v>3010</v>
      </c>
      <c r="I263" s="33">
        <v>0.5</v>
      </c>
      <c r="J263" s="34">
        <v>44190</v>
      </c>
      <c r="K263" s="35">
        <f t="shared" si="12"/>
        <v>126260</v>
      </c>
      <c r="L263" s="36">
        <v>128000</v>
      </c>
      <c r="M263" s="36">
        <v>512</v>
      </c>
      <c r="N263" s="21">
        <f t="shared" si="13"/>
        <v>512.5</v>
      </c>
    </row>
    <row r="264" spans="1:17" s="30" customFormat="1" ht="14.45" x14ac:dyDescent="0.3">
      <c r="A264" s="26" t="s">
        <v>670</v>
      </c>
      <c r="B264" s="44"/>
      <c r="C264" s="45">
        <v>42046</v>
      </c>
      <c r="D264" s="45" t="s">
        <v>671</v>
      </c>
      <c r="E264" s="46">
        <v>3.6421999999999999</v>
      </c>
      <c r="F264" s="30" t="s">
        <v>672</v>
      </c>
      <c r="G264" s="30" t="s">
        <v>673</v>
      </c>
      <c r="H264" s="30">
        <v>1110</v>
      </c>
      <c r="I264" s="31">
        <v>0.5</v>
      </c>
      <c r="J264" s="31">
        <v>7200</v>
      </c>
      <c r="K264" s="28">
        <f t="shared" si="12"/>
        <v>20570</v>
      </c>
      <c r="L264" s="32"/>
      <c r="M264" s="32"/>
      <c r="N264" s="28">
        <f t="shared" si="13"/>
        <v>0.5</v>
      </c>
      <c r="O264" s="26"/>
    </row>
    <row r="265" spans="1:17" ht="14.45" x14ac:dyDescent="0.3">
      <c r="K265" s="35">
        <v>0</v>
      </c>
      <c r="N265" s="21">
        <f>SUM(N255:N264)</f>
        <v>656</v>
      </c>
      <c r="O265" s="25">
        <v>113098</v>
      </c>
    </row>
    <row r="266" spans="1:17" ht="14.45" x14ac:dyDescent="0.3">
      <c r="K266" s="35">
        <v>0</v>
      </c>
    </row>
    <row r="267" spans="1:17" ht="14.45" x14ac:dyDescent="0.3">
      <c r="A267" s="25">
        <v>81</v>
      </c>
      <c r="C267" s="40">
        <v>42046</v>
      </c>
      <c r="D267" s="41" t="s">
        <v>674</v>
      </c>
      <c r="E267" s="42">
        <v>7.407</v>
      </c>
      <c r="F267" s="37" t="s">
        <v>675</v>
      </c>
      <c r="G267" s="37" t="s">
        <v>676</v>
      </c>
      <c r="H267" s="37">
        <v>1110</v>
      </c>
      <c r="I267" s="33">
        <v>0.5</v>
      </c>
      <c r="J267" s="34">
        <v>9100</v>
      </c>
      <c r="K267" s="35">
        <f t="shared" si="12"/>
        <v>26000</v>
      </c>
      <c r="L267" s="36">
        <v>20000</v>
      </c>
      <c r="M267" s="36">
        <v>80</v>
      </c>
      <c r="N267" s="63">
        <f t="shared" si="13"/>
        <v>80.5</v>
      </c>
      <c r="P267" s="64" t="s">
        <v>679</v>
      </c>
      <c r="Q267" s="64"/>
    </row>
    <row r="268" spans="1:17" ht="14.45" x14ac:dyDescent="0.3">
      <c r="A268" s="25">
        <v>82</v>
      </c>
      <c r="C268" s="40">
        <v>42046</v>
      </c>
      <c r="D268" s="41" t="s">
        <v>677</v>
      </c>
      <c r="E268" s="42">
        <v>7.58</v>
      </c>
      <c r="F268" s="37" t="s">
        <v>678</v>
      </c>
      <c r="G268" s="37" t="s">
        <v>676</v>
      </c>
      <c r="H268" s="37">
        <v>1110</v>
      </c>
      <c r="I268" s="33">
        <v>0.5</v>
      </c>
      <c r="J268" s="34">
        <v>9290</v>
      </c>
      <c r="K268" s="35">
        <f t="shared" si="12"/>
        <v>26540</v>
      </c>
      <c r="L268" s="36">
        <v>20000</v>
      </c>
      <c r="M268" s="36">
        <v>80</v>
      </c>
      <c r="N268" s="63">
        <f t="shared" si="13"/>
        <v>80.5</v>
      </c>
    </row>
    <row r="269" spans="1:17" ht="14.45" x14ac:dyDescent="0.3">
      <c r="A269" s="25">
        <v>83</v>
      </c>
      <c r="C269" s="40">
        <v>42046</v>
      </c>
      <c r="D269" s="41" t="s">
        <v>680</v>
      </c>
      <c r="E269" s="42" t="s">
        <v>681</v>
      </c>
      <c r="F269" s="37" t="s">
        <v>682</v>
      </c>
      <c r="G269" s="37" t="s">
        <v>683</v>
      </c>
      <c r="H269" s="37">
        <v>3010</v>
      </c>
      <c r="I269" s="33">
        <v>0.5</v>
      </c>
      <c r="J269" s="34">
        <v>18690</v>
      </c>
      <c r="K269" s="35">
        <f t="shared" si="12"/>
        <v>53400</v>
      </c>
      <c r="L269" s="36">
        <v>61000</v>
      </c>
      <c r="M269" s="36">
        <v>244</v>
      </c>
      <c r="N269" s="21">
        <f t="shared" si="13"/>
        <v>244.5</v>
      </c>
    </row>
    <row r="270" spans="1:17" ht="14.45" x14ac:dyDescent="0.3">
      <c r="A270" s="25" t="s">
        <v>684</v>
      </c>
      <c r="C270" s="40">
        <v>42047</v>
      </c>
      <c r="D270" s="41" t="s">
        <v>685</v>
      </c>
      <c r="E270" s="42">
        <v>22.347999999999999</v>
      </c>
      <c r="F270" s="37" t="s">
        <v>686</v>
      </c>
      <c r="G270" s="37" t="s">
        <v>687</v>
      </c>
      <c r="H270" s="37">
        <v>1130</v>
      </c>
      <c r="I270" s="33">
        <v>2.5</v>
      </c>
      <c r="J270" s="34">
        <v>140600</v>
      </c>
      <c r="K270" s="35">
        <f t="shared" si="12"/>
        <v>401710</v>
      </c>
      <c r="N270" s="21">
        <f t="shared" si="13"/>
        <v>2.5</v>
      </c>
    </row>
    <row r="271" spans="1:17" ht="14.45" x14ac:dyDescent="0.3">
      <c r="D271" s="41" t="s">
        <v>688</v>
      </c>
      <c r="E271" s="42">
        <v>3.355</v>
      </c>
      <c r="F271" s="37" t="s">
        <v>124</v>
      </c>
      <c r="G271" s="37" t="s">
        <v>124</v>
      </c>
      <c r="K271" s="35">
        <f t="shared" si="12"/>
        <v>0</v>
      </c>
      <c r="N271" s="21">
        <f t="shared" si="13"/>
        <v>0</v>
      </c>
    </row>
    <row r="272" spans="1:17" ht="14.45" x14ac:dyDescent="0.3">
      <c r="D272" s="41" t="s">
        <v>689</v>
      </c>
      <c r="E272" s="42">
        <v>23.677</v>
      </c>
      <c r="F272" s="37" t="s">
        <v>124</v>
      </c>
      <c r="G272" s="37" t="s">
        <v>124</v>
      </c>
      <c r="K272" s="35">
        <f t="shared" si="12"/>
        <v>0</v>
      </c>
      <c r="N272" s="21">
        <f t="shared" si="13"/>
        <v>0</v>
      </c>
    </row>
    <row r="273" spans="1:14" ht="14.45" x14ac:dyDescent="0.3">
      <c r="D273" s="41" t="s">
        <v>690</v>
      </c>
      <c r="E273" s="42">
        <v>14.297000000000001</v>
      </c>
      <c r="F273" s="37" t="s">
        <v>124</v>
      </c>
      <c r="G273" s="37" t="s">
        <v>124</v>
      </c>
      <c r="K273" s="35">
        <f t="shared" si="12"/>
        <v>0</v>
      </c>
      <c r="N273" s="21">
        <f t="shared" si="13"/>
        <v>0</v>
      </c>
    </row>
    <row r="274" spans="1:14" ht="14.45" x14ac:dyDescent="0.3">
      <c r="D274" s="41" t="s">
        <v>691</v>
      </c>
      <c r="E274" s="42">
        <v>48.776000000000003</v>
      </c>
      <c r="F274" s="37" t="s">
        <v>124</v>
      </c>
      <c r="G274" s="37" t="s">
        <v>124</v>
      </c>
      <c r="K274" s="35">
        <f t="shared" si="12"/>
        <v>0</v>
      </c>
      <c r="N274" s="21">
        <f t="shared" si="13"/>
        <v>0</v>
      </c>
    </row>
    <row r="275" spans="1:14" ht="14.45" x14ac:dyDescent="0.3">
      <c r="A275" s="25" t="s">
        <v>692</v>
      </c>
      <c r="C275" s="40">
        <v>42047</v>
      </c>
      <c r="D275" s="41" t="s">
        <v>693</v>
      </c>
      <c r="E275" s="42">
        <v>219.37100000000001</v>
      </c>
      <c r="F275" s="37" t="s">
        <v>694</v>
      </c>
      <c r="G275" s="37" t="s">
        <v>695</v>
      </c>
      <c r="H275" s="37">
        <v>1150</v>
      </c>
      <c r="I275" s="33">
        <v>1.5</v>
      </c>
      <c r="J275" s="34">
        <v>148690</v>
      </c>
      <c r="K275" s="35">
        <f t="shared" si="12"/>
        <v>424830</v>
      </c>
      <c r="N275" s="21">
        <f t="shared" si="13"/>
        <v>1.5</v>
      </c>
    </row>
    <row r="276" spans="1:14" ht="14.45" x14ac:dyDescent="0.3">
      <c r="D276" s="41" t="s">
        <v>696</v>
      </c>
      <c r="E276" s="42">
        <v>2.2639999999999998</v>
      </c>
      <c r="F276" s="37" t="s">
        <v>124</v>
      </c>
      <c r="G276" s="37" t="s">
        <v>124</v>
      </c>
      <c r="K276" s="35">
        <f t="shared" si="12"/>
        <v>0</v>
      </c>
      <c r="N276" s="21">
        <f t="shared" si="13"/>
        <v>0</v>
      </c>
    </row>
    <row r="277" spans="1:14" ht="14.45" x14ac:dyDescent="0.3">
      <c r="D277" s="41" t="s">
        <v>698</v>
      </c>
      <c r="E277" s="42">
        <v>19.396000000000001</v>
      </c>
      <c r="F277" s="37" t="s">
        <v>124</v>
      </c>
      <c r="G277" s="37" t="s">
        <v>124</v>
      </c>
      <c r="K277" s="35">
        <f t="shared" si="12"/>
        <v>0</v>
      </c>
      <c r="N277" s="21">
        <f t="shared" si="13"/>
        <v>0</v>
      </c>
    </row>
    <row r="278" spans="1:14" ht="14.45" x14ac:dyDescent="0.3">
      <c r="A278" s="25" t="s">
        <v>697</v>
      </c>
      <c r="C278" s="40">
        <v>42047</v>
      </c>
      <c r="D278" s="41" t="s">
        <v>699</v>
      </c>
      <c r="E278" s="42" t="s">
        <v>700</v>
      </c>
      <c r="F278" s="37" t="s">
        <v>701</v>
      </c>
      <c r="G278" s="37" t="s">
        <v>702</v>
      </c>
      <c r="H278" s="37">
        <v>3010</v>
      </c>
      <c r="I278" s="33">
        <v>1</v>
      </c>
      <c r="J278" s="34">
        <v>24160</v>
      </c>
      <c r="K278" s="35">
        <f t="shared" si="12"/>
        <v>69030</v>
      </c>
      <c r="N278" s="21">
        <f t="shared" si="13"/>
        <v>1</v>
      </c>
    </row>
    <row r="279" spans="1:14" ht="14.45" x14ac:dyDescent="0.3">
      <c r="D279" s="41" t="s">
        <v>703</v>
      </c>
      <c r="E279" s="42" t="s">
        <v>704</v>
      </c>
      <c r="F279" s="37" t="s">
        <v>124</v>
      </c>
      <c r="G279" s="37" t="s">
        <v>124</v>
      </c>
      <c r="K279" s="35">
        <f t="shared" si="12"/>
        <v>0</v>
      </c>
      <c r="N279" s="21">
        <f t="shared" si="13"/>
        <v>0</v>
      </c>
    </row>
    <row r="280" spans="1:14" ht="14.45" x14ac:dyDescent="0.3">
      <c r="K280" s="35">
        <f t="shared" si="12"/>
        <v>0</v>
      </c>
      <c r="N280" s="21">
        <f t="shared" si="13"/>
        <v>0</v>
      </c>
    </row>
    <row r="281" spans="1:14" ht="14.45" x14ac:dyDescent="0.3">
      <c r="A281" s="25" t="s">
        <v>705</v>
      </c>
      <c r="C281" s="40">
        <v>42047</v>
      </c>
      <c r="D281" s="41" t="s">
        <v>706</v>
      </c>
      <c r="E281" s="42">
        <v>19.117000000000001</v>
      </c>
      <c r="F281" s="37" t="s">
        <v>209</v>
      </c>
      <c r="G281" s="37" t="s">
        <v>209</v>
      </c>
      <c r="H281" s="37">
        <v>1120</v>
      </c>
      <c r="I281" s="33">
        <v>1</v>
      </c>
      <c r="J281" s="34">
        <v>22760</v>
      </c>
      <c r="K281" s="35">
        <f t="shared" si="12"/>
        <v>65030</v>
      </c>
      <c r="N281" s="21">
        <f t="shared" si="13"/>
        <v>1</v>
      </c>
    </row>
    <row r="282" spans="1:14" ht="14.45" x14ac:dyDescent="0.3">
      <c r="A282" s="25" t="s">
        <v>707</v>
      </c>
      <c r="C282" s="40">
        <v>42047</v>
      </c>
      <c r="D282" s="41" t="s">
        <v>708</v>
      </c>
      <c r="E282" s="42">
        <v>91.216999999999999</v>
      </c>
      <c r="F282" s="37" t="s">
        <v>709</v>
      </c>
      <c r="G282" s="37" t="s">
        <v>710</v>
      </c>
      <c r="H282" s="37">
        <v>1050</v>
      </c>
      <c r="I282" s="33">
        <v>0.5</v>
      </c>
      <c r="J282" s="34">
        <v>125730</v>
      </c>
      <c r="K282" s="35">
        <f t="shared" si="12"/>
        <v>359230</v>
      </c>
      <c r="N282" s="21">
        <f t="shared" si="13"/>
        <v>0.5</v>
      </c>
    </row>
    <row r="283" spans="1:14" ht="14.45" x14ac:dyDescent="0.3">
      <c r="A283" s="25" t="s">
        <v>711</v>
      </c>
      <c r="C283" s="40">
        <v>42047</v>
      </c>
      <c r="D283" s="41" t="s">
        <v>712</v>
      </c>
      <c r="E283" s="42">
        <v>0.57899999999999996</v>
      </c>
      <c r="F283" s="37" t="s">
        <v>709</v>
      </c>
      <c r="G283" s="37" t="s">
        <v>694</v>
      </c>
      <c r="H283" s="37">
        <v>1150</v>
      </c>
      <c r="I283" s="33">
        <v>3</v>
      </c>
      <c r="J283" s="34">
        <v>114430</v>
      </c>
      <c r="K283" s="35">
        <f t="shared" si="12"/>
        <v>326940</v>
      </c>
      <c r="N283" s="21">
        <f t="shared" si="13"/>
        <v>3</v>
      </c>
    </row>
    <row r="284" spans="1:14" ht="14.45" x14ac:dyDescent="0.3">
      <c r="D284" s="41" t="s">
        <v>713</v>
      </c>
      <c r="E284" s="42">
        <v>0.64600000000000002</v>
      </c>
      <c r="F284" s="37" t="s">
        <v>124</v>
      </c>
      <c r="G284" s="37" t="s">
        <v>124</v>
      </c>
      <c r="K284" s="35">
        <f t="shared" si="12"/>
        <v>0</v>
      </c>
      <c r="N284" s="21">
        <f t="shared" si="13"/>
        <v>0</v>
      </c>
    </row>
    <row r="285" spans="1:14" ht="14.45" x14ac:dyDescent="0.3">
      <c r="D285" s="41" t="s">
        <v>714</v>
      </c>
      <c r="E285" s="42">
        <v>1.5</v>
      </c>
      <c r="F285" s="37" t="s">
        <v>124</v>
      </c>
      <c r="G285" s="37" t="s">
        <v>124</v>
      </c>
      <c r="K285" s="35">
        <f t="shared" si="12"/>
        <v>0</v>
      </c>
      <c r="N285" s="21">
        <f t="shared" si="13"/>
        <v>0</v>
      </c>
    </row>
    <row r="286" spans="1:14" ht="14.45" x14ac:dyDescent="0.3">
      <c r="D286" s="41" t="s">
        <v>715</v>
      </c>
      <c r="E286" s="42">
        <v>1.5</v>
      </c>
      <c r="F286" s="37" t="s">
        <v>124</v>
      </c>
      <c r="G286" s="37" t="s">
        <v>124</v>
      </c>
      <c r="K286" s="35">
        <f t="shared" si="12"/>
        <v>0</v>
      </c>
      <c r="N286" s="21">
        <f t="shared" si="13"/>
        <v>0</v>
      </c>
    </row>
    <row r="287" spans="1:14" ht="14.45" x14ac:dyDescent="0.3">
      <c r="D287" s="41" t="s">
        <v>716</v>
      </c>
      <c r="E287" s="42" t="s">
        <v>718</v>
      </c>
      <c r="F287" s="37" t="s">
        <v>124</v>
      </c>
      <c r="G287" s="37" t="s">
        <v>124</v>
      </c>
      <c r="K287" s="35">
        <f t="shared" si="12"/>
        <v>0</v>
      </c>
      <c r="N287" s="21">
        <f t="shared" si="13"/>
        <v>0</v>
      </c>
    </row>
    <row r="288" spans="1:14" ht="14.45" x14ac:dyDescent="0.3">
      <c r="D288" s="41" t="s">
        <v>717</v>
      </c>
      <c r="E288" s="42">
        <v>4.9062999999999999</v>
      </c>
      <c r="F288" s="37" t="s">
        <v>124</v>
      </c>
      <c r="G288" s="37" t="s">
        <v>124</v>
      </c>
      <c r="K288" s="35">
        <f t="shared" si="12"/>
        <v>0</v>
      </c>
      <c r="N288" s="21">
        <f t="shared" si="13"/>
        <v>0</v>
      </c>
    </row>
    <row r="289" spans="1:15" s="30" customFormat="1" ht="14.45" x14ac:dyDescent="0.3">
      <c r="A289" s="26" t="s">
        <v>719</v>
      </c>
      <c r="B289" s="44"/>
      <c r="C289" s="45">
        <v>42047</v>
      </c>
      <c r="D289" s="45" t="s">
        <v>720</v>
      </c>
      <c r="E289" s="46" t="s">
        <v>721</v>
      </c>
      <c r="F289" s="30" t="s">
        <v>722</v>
      </c>
      <c r="G289" s="30" t="s">
        <v>723</v>
      </c>
      <c r="H289" s="30">
        <v>2050</v>
      </c>
      <c r="I289" s="31">
        <v>0.5</v>
      </c>
      <c r="J289" s="31">
        <v>20250</v>
      </c>
      <c r="K289" s="28">
        <f t="shared" si="12"/>
        <v>57860</v>
      </c>
      <c r="L289" s="32"/>
      <c r="M289" s="32"/>
      <c r="N289" s="28">
        <v>0.5</v>
      </c>
      <c r="O289" s="26"/>
    </row>
    <row r="290" spans="1:15" ht="14.45" x14ac:dyDescent="0.3">
      <c r="K290" s="35">
        <v>0</v>
      </c>
      <c r="N290" s="21">
        <f>SUM(N267:N289)</f>
        <v>415.5</v>
      </c>
      <c r="O290" s="25">
        <v>113124</v>
      </c>
    </row>
    <row r="291" spans="1:15" ht="14.45" x14ac:dyDescent="0.3">
      <c r="K291" s="35">
        <v>0</v>
      </c>
    </row>
    <row r="292" spans="1:15" ht="14.45" x14ac:dyDescent="0.3">
      <c r="A292" s="25">
        <v>85</v>
      </c>
      <c r="C292" s="40">
        <v>42048</v>
      </c>
      <c r="D292" s="41" t="s">
        <v>724</v>
      </c>
      <c r="E292" s="42" t="s">
        <v>725</v>
      </c>
      <c r="F292" s="37" t="s">
        <v>726</v>
      </c>
      <c r="G292" s="37" t="s">
        <v>727</v>
      </c>
      <c r="H292" s="37">
        <v>3010</v>
      </c>
      <c r="I292" s="33">
        <v>0.5</v>
      </c>
      <c r="J292" s="34">
        <v>52930</v>
      </c>
      <c r="K292" s="35">
        <f t="shared" si="12"/>
        <v>151230</v>
      </c>
      <c r="L292" s="36">
        <v>140000</v>
      </c>
      <c r="M292" s="36">
        <v>560</v>
      </c>
      <c r="N292" s="21">
        <f t="shared" si="13"/>
        <v>560.5</v>
      </c>
    </row>
    <row r="293" spans="1:15" ht="14.45" x14ac:dyDescent="0.3">
      <c r="A293" s="25">
        <v>86</v>
      </c>
      <c r="C293" s="40">
        <v>42048</v>
      </c>
      <c r="D293" s="41" t="s">
        <v>249</v>
      </c>
      <c r="E293" s="42" t="s">
        <v>250</v>
      </c>
      <c r="F293" s="37" t="s">
        <v>252</v>
      </c>
      <c r="G293" s="37" t="s">
        <v>728</v>
      </c>
      <c r="H293" s="37">
        <v>3010</v>
      </c>
      <c r="I293" s="33">
        <v>0.5</v>
      </c>
      <c r="J293" s="34">
        <v>11920</v>
      </c>
      <c r="K293" s="35">
        <f t="shared" si="12"/>
        <v>34060</v>
      </c>
      <c r="L293" s="36">
        <v>5000</v>
      </c>
      <c r="M293" s="36">
        <v>20</v>
      </c>
      <c r="N293" s="21">
        <f t="shared" si="13"/>
        <v>20.5</v>
      </c>
    </row>
    <row r="294" spans="1:15" ht="14.45" x14ac:dyDescent="0.3">
      <c r="A294" s="25" t="s">
        <v>729</v>
      </c>
      <c r="C294" s="40">
        <v>42048</v>
      </c>
      <c r="D294" s="41" t="s">
        <v>581</v>
      </c>
      <c r="E294" s="42" t="s">
        <v>127</v>
      </c>
      <c r="F294" s="37" t="s">
        <v>730</v>
      </c>
      <c r="G294" s="37" t="s">
        <v>731</v>
      </c>
      <c r="H294" s="37">
        <v>2050</v>
      </c>
      <c r="I294" s="33">
        <v>0.5</v>
      </c>
      <c r="J294" s="34">
        <v>22260</v>
      </c>
      <c r="K294" s="35">
        <f t="shared" si="12"/>
        <v>63600</v>
      </c>
      <c r="N294" s="21">
        <f t="shared" si="13"/>
        <v>0.5</v>
      </c>
    </row>
    <row r="295" spans="1:15" ht="14.45" x14ac:dyDescent="0.3">
      <c r="A295" s="25" t="s">
        <v>732</v>
      </c>
      <c r="C295" s="40">
        <v>42048</v>
      </c>
      <c r="D295" s="41" t="s">
        <v>733</v>
      </c>
      <c r="E295" s="42">
        <v>2.6030000000000002</v>
      </c>
      <c r="F295" s="37" t="s">
        <v>737</v>
      </c>
      <c r="G295" s="37" t="s">
        <v>738</v>
      </c>
      <c r="H295" s="37">
        <v>1100</v>
      </c>
      <c r="I295" s="33">
        <v>2</v>
      </c>
      <c r="J295" s="34">
        <v>97040</v>
      </c>
      <c r="K295" s="35">
        <f t="shared" si="12"/>
        <v>277260</v>
      </c>
      <c r="N295" s="21">
        <f t="shared" si="13"/>
        <v>2</v>
      </c>
    </row>
    <row r="296" spans="1:15" ht="14.45" x14ac:dyDescent="0.3">
      <c r="D296" s="41" t="s">
        <v>734</v>
      </c>
      <c r="E296" s="42">
        <v>18.155000000000001</v>
      </c>
      <c r="F296" s="37" t="s">
        <v>124</v>
      </c>
      <c r="G296" s="37" t="s">
        <v>124</v>
      </c>
      <c r="K296" s="35">
        <f t="shared" si="12"/>
        <v>0</v>
      </c>
      <c r="N296" s="21">
        <f t="shared" si="13"/>
        <v>0</v>
      </c>
    </row>
    <row r="297" spans="1:15" ht="14.45" x14ac:dyDescent="0.3">
      <c r="D297" s="41" t="s">
        <v>735</v>
      </c>
      <c r="E297" s="42">
        <v>0.25</v>
      </c>
      <c r="F297" s="37" t="s">
        <v>124</v>
      </c>
      <c r="G297" s="37" t="s">
        <v>124</v>
      </c>
      <c r="K297" s="35">
        <f t="shared" si="12"/>
        <v>0</v>
      </c>
      <c r="N297" s="21">
        <f t="shared" si="13"/>
        <v>0</v>
      </c>
    </row>
    <row r="298" spans="1:15" ht="14.45" x14ac:dyDescent="0.3">
      <c r="D298" s="41" t="s">
        <v>736</v>
      </c>
      <c r="E298" s="42">
        <v>1.1100000000000001</v>
      </c>
      <c r="F298" s="37" t="s">
        <v>124</v>
      </c>
      <c r="G298" s="37" t="s">
        <v>124</v>
      </c>
      <c r="K298" s="35">
        <f t="shared" si="12"/>
        <v>0</v>
      </c>
      <c r="N298" s="21">
        <f t="shared" si="13"/>
        <v>0</v>
      </c>
    </row>
    <row r="299" spans="1:15" ht="14.45" x14ac:dyDescent="0.3">
      <c r="A299" s="25">
        <v>87</v>
      </c>
      <c r="C299" s="40">
        <v>42048</v>
      </c>
      <c r="D299" s="41" t="s">
        <v>739</v>
      </c>
      <c r="E299" s="42">
        <v>1</v>
      </c>
      <c r="F299" s="37" t="s">
        <v>741</v>
      </c>
      <c r="G299" s="37" t="s">
        <v>742</v>
      </c>
      <c r="H299" s="37">
        <v>1110</v>
      </c>
      <c r="I299" s="33">
        <v>1</v>
      </c>
      <c r="J299" s="34">
        <v>37670</v>
      </c>
      <c r="K299" s="35">
        <f t="shared" si="12"/>
        <v>107630</v>
      </c>
      <c r="L299" s="36">
        <v>155000</v>
      </c>
      <c r="M299" s="36">
        <v>620</v>
      </c>
      <c r="N299" s="21">
        <f t="shared" si="13"/>
        <v>621</v>
      </c>
    </row>
    <row r="300" spans="1:15" ht="14.45" x14ac:dyDescent="0.3">
      <c r="D300" s="41" t="s">
        <v>740</v>
      </c>
      <c r="E300" s="42">
        <v>2.093</v>
      </c>
      <c r="F300" s="37" t="s">
        <v>124</v>
      </c>
      <c r="G300" s="37" t="s">
        <v>124</v>
      </c>
      <c r="K300" s="35">
        <f t="shared" si="12"/>
        <v>0</v>
      </c>
      <c r="N300" s="21">
        <f t="shared" si="13"/>
        <v>0</v>
      </c>
    </row>
    <row r="301" spans="1:15" ht="14.45" x14ac:dyDescent="0.3">
      <c r="A301" s="25" t="s">
        <v>743</v>
      </c>
      <c r="C301" s="40">
        <v>42048</v>
      </c>
      <c r="D301" s="41" t="s">
        <v>744</v>
      </c>
      <c r="E301" s="42">
        <v>10.734</v>
      </c>
      <c r="F301" s="37" t="s">
        <v>235</v>
      </c>
      <c r="G301" s="37" t="s">
        <v>745</v>
      </c>
      <c r="H301" s="37">
        <v>1090</v>
      </c>
      <c r="I301" s="33">
        <v>2.5</v>
      </c>
      <c r="J301" s="34">
        <v>88740</v>
      </c>
      <c r="K301" s="35">
        <f t="shared" si="12"/>
        <v>253540</v>
      </c>
      <c r="N301" s="21">
        <f t="shared" si="13"/>
        <v>2.5</v>
      </c>
    </row>
    <row r="302" spans="1:15" ht="14.45" x14ac:dyDescent="0.3">
      <c r="D302" s="41" t="s">
        <v>746</v>
      </c>
      <c r="E302" s="42">
        <v>0.81899999999999995</v>
      </c>
      <c r="F302" s="37" t="s">
        <v>124</v>
      </c>
      <c r="G302" s="37" t="s">
        <v>124</v>
      </c>
      <c r="K302" s="35">
        <f t="shared" si="12"/>
        <v>0</v>
      </c>
      <c r="N302" s="21">
        <f t="shared" si="13"/>
        <v>0</v>
      </c>
    </row>
    <row r="303" spans="1:15" ht="14.45" x14ac:dyDescent="0.3">
      <c r="D303" s="41" t="s">
        <v>747</v>
      </c>
      <c r="E303" s="42">
        <v>5.6369999999999996</v>
      </c>
      <c r="F303" s="37" t="s">
        <v>124</v>
      </c>
      <c r="G303" s="37" t="s">
        <v>124</v>
      </c>
      <c r="K303" s="35">
        <f t="shared" ref="K303:K366" si="14">ROUND(J303/0.35,-1)</f>
        <v>0</v>
      </c>
      <c r="N303" s="21">
        <f t="shared" ref="N303:N366" si="15">SUM(I303+M303)</f>
        <v>0</v>
      </c>
    </row>
    <row r="304" spans="1:15" ht="14.45" x14ac:dyDescent="0.3">
      <c r="D304" s="41" t="s">
        <v>748</v>
      </c>
      <c r="E304" s="42">
        <v>36.451000000000001</v>
      </c>
      <c r="F304" s="37" t="s">
        <v>124</v>
      </c>
      <c r="G304" s="37" t="s">
        <v>124</v>
      </c>
      <c r="K304" s="35">
        <f t="shared" si="14"/>
        <v>0</v>
      </c>
      <c r="N304" s="21">
        <f t="shared" si="15"/>
        <v>0</v>
      </c>
    </row>
    <row r="305" spans="1:15" s="29" customFormat="1" ht="14.45" x14ac:dyDescent="0.3">
      <c r="A305" s="23"/>
      <c r="B305" s="47"/>
      <c r="C305" s="40"/>
      <c r="D305" s="40" t="s">
        <v>234</v>
      </c>
      <c r="E305" s="48">
        <v>0.38700000000000001</v>
      </c>
      <c r="F305" s="29" t="s">
        <v>124</v>
      </c>
      <c r="G305" s="29" t="s">
        <v>124</v>
      </c>
      <c r="I305" s="33"/>
      <c r="J305" s="33"/>
      <c r="K305" s="35">
        <f t="shared" si="14"/>
        <v>0</v>
      </c>
      <c r="L305" s="38"/>
      <c r="M305" s="38"/>
      <c r="N305" s="35">
        <f t="shared" si="15"/>
        <v>0</v>
      </c>
      <c r="O305" s="23"/>
    </row>
    <row r="306" spans="1:15" s="30" customFormat="1" ht="14.45" x14ac:dyDescent="0.3">
      <c r="A306" s="26">
        <v>84</v>
      </c>
      <c r="B306" s="44"/>
      <c r="C306" s="45">
        <v>42048</v>
      </c>
      <c r="D306" s="45" t="s">
        <v>749</v>
      </c>
      <c r="E306" s="46">
        <v>0.33</v>
      </c>
      <c r="F306" s="30" t="s">
        <v>750</v>
      </c>
      <c r="G306" s="30" t="s">
        <v>751</v>
      </c>
      <c r="H306" s="30">
        <v>3010</v>
      </c>
      <c r="I306" s="31">
        <v>0.5</v>
      </c>
      <c r="J306" s="31">
        <v>30610</v>
      </c>
      <c r="K306" s="28">
        <v>87460</v>
      </c>
      <c r="L306" s="32">
        <v>110500</v>
      </c>
      <c r="M306" s="32">
        <v>442</v>
      </c>
      <c r="N306" s="28">
        <v>442.5</v>
      </c>
      <c r="O306" s="26"/>
    </row>
    <row r="307" spans="1:15" ht="14.45" x14ac:dyDescent="0.3">
      <c r="K307" s="35">
        <v>0</v>
      </c>
      <c r="N307" s="35">
        <f>SUM(N292:N306)</f>
        <v>1649.5</v>
      </c>
      <c r="O307" s="25">
        <v>113139</v>
      </c>
    </row>
    <row r="308" spans="1:15" ht="14.45" x14ac:dyDescent="0.3">
      <c r="K308" s="35">
        <v>0</v>
      </c>
    </row>
    <row r="309" spans="1:15" ht="14.45" x14ac:dyDescent="0.3">
      <c r="A309" s="25">
        <v>88</v>
      </c>
      <c r="C309" s="40">
        <v>42052</v>
      </c>
      <c r="D309" s="41" t="s">
        <v>752</v>
      </c>
      <c r="E309" s="42">
        <v>0.45900000000000002</v>
      </c>
      <c r="F309" s="37" t="s">
        <v>753</v>
      </c>
      <c r="G309" s="37" t="s">
        <v>754</v>
      </c>
      <c r="H309" s="37">
        <v>1030</v>
      </c>
      <c r="I309" s="33">
        <v>0.5</v>
      </c>
      <c r="J309" s="34">
        <v>27170</v>
      </c>
      <c r="K309" s="35">
        <f t="shared" si="14"/>
        <v>77630</v>
      </c>
      <c r="L309" s="36">
        <v>89000</v>
      </c>
      <c r="M309" s="36">
        <v>356</v>
      </c>
      <c r="N309" s="21">
        <f t="shared" si="15"/>
        <v>356.5</v>
      </c>
    </row>
    <row r="310" spans="1:15" ht="14.45" x14ac:dyDescent="0.3">
      <c r="A310" s="25">
        <v>89</v>
      </c>
      <c r="C310" s="40">
        <v>42052</v>
      </c>
      <c r="D310" s="41" t="s">
        <v>400</v>
      </c>
      <c r="E310" s="42" t="s">
        <v>407</v>
      </c>
      <c r="F310" s="37" t="s">
        <v>412</v>
      </c>
      <c r="G310" s="37" t="s">
        <v>755</v>
      </c>
      <c r="H310" s="37">
        <v>3010</v>
      </c>
      <c r="I310" s="33">
        <v>0.5</v>
      </c>
      <c r="J310" s="34">
        <v>17210</v>
      </c>
      <c r="K310" s="35">
        <f t="shared" si="14"/>
        <v>49170</v>
      </c>
      <c r="L310" s="36">
        <v>7000</v>
      </c>
      <c r="M310" s="36">
        <v>28</v>
      </c>
      <c r="N310" s="21">
        <f t="shared" si="15"/>
        <v>28.5</v>
      </c>
    </row>
    <row r="311" spans="1:15" ht="14.45" x14ac:dyDescent="0.3">
      <c r="A311" s="25" t="s">
        <v>756</v>
      </c>
      <c r="C311" s="40">
        <v>42052</v>
      </c>
      <c r="D311" s="41" t="s">
        <v>757</v>
      </c>
      <c r="E311" s="42">
        <v>76.959999999999994</v>
      </c>
      <c r="F311" s="37" t="s">
        <v>758</v>
      </c>
      <c r="G311" s="37" t="s">
        <v>759</v>
      </c>
      <c r="H311" s="37">
        <v>1050</v>
      </c>
      <c r="I311" s="33">
        <v>0.5</v>
      </c>
      <c r="J311" s="34">
        <v>105140</v>
      </c>
      <c r="K311" s="35">
        <f t="shared" si="14"/>
        <v>300400</v>
      </c>
      <c r="N311" s="21">
        <f t="shared" si="15"/>
        <v>0.5</v>
      </c>
    </row>
    <row r="312" spans="1:15" ht="14.45" x14ac:dyDescent="0.3">
      <c r="A312" s="25">
        <v>90</v>
      </c>
      <c r="C312" s="40">
        <v>42052</v>
      </c>
      <c r="D312" s="41" t="s">
        <v>403</v>
      </c>
      <c r="E312" s="42" t="s">
        <v>144</v>
      </c>
      <c r="F312" s="37" t="s">
        <v>412</v>
      </c>
      <c r="G312" s="37" t="s">
        <v>760</v>
      </c>
      <c r="H312" s="37">
        <v>3010</v>
      </c>
      <c r="I312" s="33">
        <v>0.5</v>
      </c>
      <c r="J312" s="34">
        <v>4820</v>
      </c>
      <c r="K312" s="35">
        <f t="shared" si="14"/>
        <v>13770</v>
      </c>
      <c r="L312" s="36">
        <v>4000</v>
      </c>
      <c r="M312" s="36">
        <v>16</v>
      </c>
      <c r="N312" s="21">
        <f t="shared" si="15"/>
        <v>16.5</v>
      </c>
    </row>
    <row r="313" spans="1:15" ht="14.45" x14ac:dyDescent="0.3">
      <c r="A313" s="25">
        <v>91</v>
      </c>
      <c r="C313" s="40">
        <v>42052</v>
      </c>
      <c r="D313" s="41" t="s">
        <v>761</v>
      </c>
      <c r="E313" s="42">
        <v>15.01</v>
      </c>
      <c r="F313" s="37" t="s">
        <v>763</v>
      </c>
      <c r="G313" s="37" t="s">
        <v>764</v>
      </c>
      <c r="H313" s="37">
        <v>1180</v>
      </c>
      <c r="I313" s="33">
        <v>1</v>
      </c>
      <c r="J313" s="34">
        <v>15760</v>
      </c>
      <c r="K313" s="35">
        <f t="shared" si="14"/>
        <v>45030</v>
      </c>
      <c r="L313" s="36">
        <v>190000</v>
      </c>
      <c r="M313" s="36">
        <v>760</v>
      </c>
      <c r="N313" s="21">
        <f t="shared" si="15"/>
        <v>761</v>
      </c>
    </row>
    <row r="314" spans="1:15" ht="14.45" x14ac:dyDescent="0.3">
      <c r="D314" s="41" t="s">
        <v>762</v>
      </c>
      <c r="E314" s="42">
        <v>11.88</v>
      </c>
      <c r="F314" s="37" t="s">
        <v>124</v>
      </c>
      <c r="G314" s="37" t="s">
        <v>124</v>
      </c>
      <c r="K314" s="35">
        <f t="shared" si="14"/>
        <v>0</v>
      </c>
      <c r="N314" s="21">
        <f t="shared" si="15"/>
        <v>0</v>
      </c>
    </row>
    <row r="315" spans="1:15" s="30" customFormat="1" ht="14.45" x14ac:dyDescent="0.3">
      <c r="A315" s="26">
        <v>92</v>
      </c>
      <c r="B315" s="44"/>
      <c r="C315" s="45">
        <v>42052</v>
      </c>
      <c r="D315" s="45" t="s">
        <v>765</v>
      </c>
      <c r="E315" s="46">
        <v>150.42599999999999</v>
      </c>
      <c r="F315" s="30" t="s">
        <v>766</v>
      </c>
      <c r="G315" s="30" t="s">
        <v>767</v>
      </c>
      <c r="H315" s="30">
        <v>1130</v>
      </c>
      <c r="I315" s="31">
        <v>0.5</v>
      </c>
      <c r="J315" s="31">
        <v>146220</v>
      </c>
      <c r="K315" s="28">
        <f t="shared" si="14"/>
        <v>417770</v>
      </c>
      <c r="L315" s="32">
        <v>646832</v>
      </c>
      <c r="M315" s="32">
        <v>2587.33</v>
      </c>
      <c r="N315" s="28">
        <f t="shared" si="15"/>
        <v>2587.83</v>
      </c>
      <c r="O315" s="26"/>
    </row>
    <row r="316" spans="1:15" ht="14.45" x14ac:dyDescent="0.3">
      <c r="K316" s="35">
        <v>0</v>
      </c>
      <c r="N316" s="21">
        <f>SUM(N309:N315)</f>
        <v>3750.83</v>
      </c>
      <c r="O316" s="25">
        <v>113161</v>
      </c>
    </row>
    <row r="317" spans="1:15" ht="14.45" x14ac:dyDescent="0.3">
      <c r="K317" s="35">
        <v>0</v>
      </c>
    </row>
    <row r="318" spans="1:15" ht="14.45" x14ac:dyDescent="0.3">
      <c r="A318" s="25" t="s">
        <v>768</v>
      </c>
      <c r="C318" s="40">
        <v>42053</v>
      </c>
      <c r="D318" s="41" t="s">
        <v>769</v>
      </c>
      <c r="E318" s="42">
        <v>72.501999999999995</v>
      </c>
      <c r="F318" s="37" t="s">
        <v>770</v>
      </c>
      <c r="G318" s="37" t="s">
        <v>771</v>
      </c>
      <c r="H318" s="37">
        <v>1030</v>
      </c>
      <c r="I318" s="33">
        <v>5.5</v>
      </c>
      <c r="J318" s="34">
        <v>712930</v>
      </c>
      <c r="K318" s="35">
        <f t="shared" si="14"/>
        <v>2036940</v>
      </c>
      <c r="N318" s="21">
        <f t="shared" si="15"/>
        <v>5.5</v>
      </c>
    </row>
    <row r="319" spans="1:15" ht="14.45" x14ac:dyDescent="0.3">
      <c r="D319" s="41" t="s">
        <v>772</v>
      </c>
      <c r="E319" s="42">
        <v>3</v>
      </c>
      <c r="F319" s="37" t="s">
        <v>124</v>
      </c>
      <c r="G319" s="37" t="s">
        <v>124</v>
      </c>
      <c r="K319" s="35">
        <f t="shared" si="14"/>
        <v>0</v>
      </c>
      <c r="N319" s="21">
        <f t="shared" si="15"/>
        <v>0</v>
      </c>
    </row>
    <row r="320" spans="1:15" ht="14.45" x14ac:dyDescent="0.3">
      <c r="D320" s="41" t="s">
        <v>773</v>
      </c>
      <c r="E320" s="42">
        <v>3.4327000000000001</v>
      </c>
      <c r="F320" s="37" t="s">
        <v>124</v>
      </c>
      <c r="G320" s="37" t="s">
        <v>124</v>
      </c>
      <c r="K320" s="35">
        <f t="shared" si="14"/>
        <v>0</v>
      </c>
      <c r="N320" s="21">
        <f t="shared" si="15"/>
        <v>0</v>
      </c>
    </row>
    <row r="321" spans="1:15" ht="14.45" x14ac:dyDescent="0.3">
      <c r="D321" s="41" t="s">
        <v>774</v>
      </c>
      <c r="E321" s="42">
        <v>0.48399999999999999</v>
      </c>
      <c r="F321" s="37" t="s">
        <v>124</v>
      </c>
      <c r="G321" s="37" t="s">
        <v>124</v>
      </c>
      <c r="K321" s="35">
        <f t="shared" si="14"/>
        <v>0</v>
      </c>
      <c r="N321" s="21">
        <f t="shared" si="15"/>
        <v>0</v>
      </c>
    </row>
    <row r="322" spans="1:15" ht="14.45" x14ac:dyDescent="0.3">
      <c r="D322" s="41" t="s">
        <v>775</v>
      </c>
      <c r="E322" s="42">
        <v>20.567</v>
      </c>
      <c r="F322" s="37" t="s">
        <v>124</v>
      </c>
      <c r="G322" s="37" t="s">
        <v>124</v>
      </c>
      <c r="K322" s="35">
        <f t="shared" si="14"/>
        <v>0</v>
      </c>
      <c r="N322" s="21">
        <f t="shared" si="15"/>
        <v>0</v>
      </c>
    </row>
    <row r="323" spans="1:15" ht="14.45" x14ac:dyDescent="0.3">
      <c r="D323" s="41" t="s">
        <v>776</v>
      </c>
      <c r="E323" s="42">
        <v>42.884999999999998</v>
      </c>
      <c r="F323" s="37" t="s">
        <v>124</v>
      </c>
      <c r="G323" s="37" t="s">
        <v>124</v>
      </c>
      <c r="K323" s="35">
        <f t="shared" si="14"/>
        <v>0</v>
      </c>
      <c r="N323" s="21">
        <f t="shared" si="15"/>
        <v>0</v>
      </c>
    </row>
    <row r="324" spans="1:15" ht="14.45" x14ac:dyDescent="0.3">
      <c r="D324" s="41" t="s">
        <v>777</v>
      </c>
      <c r="E324" s="42">
        <v>2.0510000000000002</v>
      </c>
      <c r="F324" s="37" t="s">
        <v>124</v>
      </c>
      <c r="G324" s="37" t="s">
        <v>124</v>
      </c>
      <c r="K324" s="35">
        <f t="shared" si="14"/>
        <v>0</v>
      </c>
      <c r="N324" s="21">
        <f t="shared" si="15"/>
        <v>0</v>
      </c>
    </row>
    <row r="325" spans="1:15" ht="14.45" x14ac:dyDescent="0.3">
      <c r="D325" s="41" t="s">
        <v>778</v>
      </c>
      <c r="E325" s="42">
        <v>1.6160000000000001</v>
      </c>
      <c r="F325" s="37" t="s">
        <v>124</v>
      </c>
      <c r="G325" s="37" t="s">
        <v>124</v>
      </c>
      <c r="K325" s="35">
        <f t="shared" si="14"/>
        <v>0</v>
      </c>
      <c r="N325" s="21">
        <f t="shared" si="15"/>
        <v>0</v>
      </c>
    </row>
    <row r="326" spans="1:15" ht="14.45" x14ac:dyDescent="0.3">
      <c r="D326" s="41" t="s">
        <v>779</v>
      </c>
      <c r="E326" s="42">
        <v>1</v>
      </c>
      <c r="F326" s="37" t="s">
        <v>124</v>
      </c>
      <c r="G326" s="37" t="s">
        <v>124</v>
      </c>
      <c r="K326" s="35">
        <f t="shared" si="14"/>
        <v>0</v>
      </c>
      <c r="N326" s="21">
        <f t="shared" si="15"/>
        <v>0</v>
      </c>
    </row>
    <row r="327" spans="1:15" ht="14.45" x14ac:dyDescent="0.3">
      <c r="D327" s="41" t="s">
        <v>780</v>
      </c>
      <c r="E327" s="42">
        <v>0.45900000000000002</v>
      </c>
      <c r="F327" s="37" t="s">
        <v>124</v>
      </c>
      <c r="G327" s="37" t="s">
        <v>124</v>
      </c>
      <c r="K327" s="35">
        <f t="shared" si="14"/>
        <v>0</v>
      </c>
      <c r="N327" s="21">
        <f t="shared" si="15"/>
        <v>0</v>
      </c>
    </row>
    <row r="328" spans="1:15" s="30" customFormat="1" ht="14.45" x14ac:dyDescent="0.3">
      <c r="A328" s="26"/>
      <c r="B328" s="44"/>
      <c r="C328" s="45"/>
      <c r="D328" s="45" t="s">
        <v>781</v>
      </c>
      <c r="E328" s="46">
        <v>61.97</v>
      </c>
      <c r="F328" s="30" t="s">
        <v>124</v>
      </c>
      <c r="G328" s="30" t="s">
        <v>124</v>
      </c>
      <c r="I328" s="31"/>
      <c r="J328" s="31"/>
      <c r="K328" s="28">
        <f t="shared" si="14"/>
        <v>0</v>
      </c>
      <c r="L328" s="32"/>
      <c r="M328" s="32"/>
      <c r="N328" s="28">
        <f t="shared" si="15"/>
        <v>0</v>
      </c>
      <c r="O328" s="26"/>
    </row>
    <row r="329" spans="1:15" ht="14.45" x14ac:dyDescent="0.3">
      <c r="K329" s="35">
        <v>0</v>
      </c>
      <c r="N329" s="21">
        <f>SUM(N318:N328)</f>
        <v>5.5</v>
      </c>
      <c r="O329" s="25">
        <v>113185</v>
      </c>
    </row>
    <row r="330" spans="1:15" ht="14.45" x14ac:dyDescent="0.3">
      <c r="K330" s="35">
        <v>0</v>
      </c>
    </row>
    <row r="331" spans="1:15" ht="14.45" x14ac:dyDescent="0.3">
      <c r="A331" s="25">
        <v>93</v>
      </c>
      <c r="C331" s="40">
        <v>42054</v>
      </c>
      <c r="D331" s="41" t="s">
        <v>783</v>
      </c>
      <c r="E331" s="42">
        <v>6.6719999999999997</v>
      </c>
      <c r="F331" s="37" t="s">
        <v>784</v>
      </c>
      <c r="G331" s="37" t="s">
        <v>785</v>
      </c>
      <c r="H331" s="37">
        <v>1050</v>
      </c>
      <c r="I331" s="33">
        <v>1</v>
      </c>
      <c r="J331" s="34">
        <v>211858</v>
      </c>
      <c r="K331" s="35">
        <f t="shared" si="14"/>
        <v>605310</v>
      </c>
      <c r="L331" s="36">
        <v>120000</v>
      </c>
      <c r="M331" s="36">
        <v>480</v>
      </c>
      <c r="N331" s="21">
        <f t="shared" si="15"/>
        <v>481</v>
      </c>
    </row>
    <row r="332" spans="1:15" ht="14.45" x14ac:dyDescent="0.3">
      <c r="D332" s="41" t="s">
        <v>782</v>
      </c>
      <c r="E332" s="42">
        <v>84.105000000000004</v>
      </c>
      <c r="F332" s="37" t="s">
        <v>124</v>
      </c>
      <c r="G332" s="37" t="s">
        <v>124</v>
      </c>
      <c r="K332" s="35">
        <f t="shared" si="14"/>
        <v>0</v>
      </c>
      <c r="N332" s="21">
        <f t="shared" si="15"/>
        <v>0</v>
      </c>
    </row>
    <row r="333" spans="1:15" ht="14.45" x14ac:dyDescent="0.3">
      <c r="A333" s="25">
        <v>94</v>
      </c>
      <c r="C333" s="40">
        <v>42054</v>
      </c>
      <c r="D333" s="41" t="s">
        <v>786</v>
      </c>
      <c r="E333" s="42">
        <v>0.76200000000000001</v>
      </c>
      <c r="F333" s="37" t="s">
        <v>788</v>
      </c>
      <c r="G333" s="37" t="s">
        <v>789</v>
      </c>
      <c r="H333" s="37">
        <v>1050</v>
      </c>
      <c r="I333" s="33">
        <v>1</v>
      </c>
      <c r="J333" s="34">
        <v>66270</v>
      </c>
      <c r="K333" s="35">
        <f t="shared" si="14"/>
        <v>189340</v>
      </c>
      <c r="L333" s="36">
        <v>130000</v>
      </c>
      <c r="M333" s="36">
        <v>520</v>
      </c>
      <c r="N333" s="21">
        <f t="shared" si="15"/>
        <v>521</v>
      </c>
    </row>
    <row r="334" spans="1:15" ht="14.45" x14ac:dyDescent="0.3">
      <c r="D334" s="41" t="s">
        <v>787</v>
      </c>
      <c r="E334" s="42">
        <v>3.6230000000000002</v>
      </c>
      <c r="F334" s="37" t="s">
        <v>124</v>
      </c>
      <c r="G334" s="37" t="s">
        <v>124</v>
      </c>
      <c r="K334" s="35">
        <f t="shared" si="14"/>
        <v>0</v>
      </c>
      <c r="N334" s="21">
        <f t="shared" si="15"/>
        <v>0</v>
      </c>
    </row>
    <row r="335" spans="1:15" ht="14.45" x14ac:dyDescent="0.3">
      <c r="A335" s="25" t="s">
        <v>790</v>
      </c>
      <c r="C335" s="40">
        <v>42055</v>
      </c>
      <c r="D335" s="41" t="s">
        <v>791</v>
      </c>
      <c r="E335" s="42" t="s">
        <v>127</v>
      </c>
      <c r="F335" s="37" t="s">
        <v>794</v>
      </c>
      <c r="G335" s="37" t="s">
        <v>792</v>
      </c>
      <c r="H335" s="37">
        <v>2050</v>
      </c>
      <c r="I335" s="33">
        <v>0.5</v>
      </c>
      <c r="J335" s="34">
        <v>37070</v>
      </c>
      <c r="K335" s="35">
        <f t="shared" si="14"/>
        <v>105910</v>
      </c>
      <c r="N335" s="21">
        <f t="shared" si="15"/>
        <v>0.5</v>
      </c>
    </row>
    <row r="336" spans="1:15" ht="14.45" x14ac:dyDescent="0.3">
      <c r="A336" s="25">
        <v>95</v>
      </c>
      <c r="C336" s="40">
        <v>42055</v>
      </c>
      <c r="D336" s="41" t="s">
        <v>793</v>
      </c>
      <c r="E336" s="42" t="s">
        <v>327</v>
      </c>
      <c r="F336" s="37" t="s">
        <v>795</v>
      </c>
      <c r="G336" s="37" t="s">
        <v>796</v>
      </c>
      <c r="H336" s="37">
        <v>1150</v>
      </c>
      <c r="I336" s="33">
        <v>1</v>
      </c>
      <c r="J336" s="34">
        <v>2730</v>
      </c>
      <c r="K336" s="35">
        <f t="shared" si="14"/>
        <v>7800</v>
      </c>
      <c r="L336" s="36">
        <v>104900</v>
      </c>
      <c r="M336" s="36">
        <v>419.6</v>
      </c>
      <c r="N336" s="21">
        <f t="shared" si="15"/>
        <v>420.6</v>
      </c>
    </row>
    <row r="337" spans="1:15" ht="14.45" x14ac:dyDescent="0.3">
      <c r="E337" s="42" t="s">
        <v>327</v>
      </c>
      <c r="F337" s="37" t="s">
        <v>124</v>
      </c>
      <c r="G337" s="37" t="s">
        <v>124</v>
      </c>
      <c r="K337" s="35">
        <f t="shared" si="14"/>
        <v>0</v>
      </c>
      <c r="N337" s="21">
        <f t="shared" si="15"/>
        <v>0</v>
      </c>
    </row>
    <row r="338" spans="1:15" ht="14.45" x14ac:dyDescent="0.3">
      <c r="A338" s="25" t="s">
        <v>797</v>
      </c>
      <c r="C338" s="40">
        <v>42055</v>
      </c>
      <c r="D338" s="41" t="s">
        <v>798</v>
      </c>
      <c r="E338" s="42">
        <v>10</v>
      </c>
      <c r="F338" s="37" t="s">
        <v>799</v>
      </c>
      <c r="G338" s="37" t="s">
        <v>800</v>
      </c>
      <c r="H338" s="37">
        <v>1170</v>
      </c>
      <c r="I338" s="33">
        <v>0.5</v>
      </c>
      <c r="J338" s="34">
        <v>27410</v>
      </c>
      <c r="K338" s="35">
        <f t="shared" si="14"/>
        <v>78310</v>
      </c>
      <c r="N338" s="21">
        <f t="shared" si="15"/>
        <v>0.5</v>
      </c>
    </row>
    <row r="339" spans="1:15" ht="14.45" x14ac:dyDescent="0.3">
      <c r="A339" s="25">
        <v>96</v>
      </c>
      <c r="C339" s="40">
        <v>42055</v>
      </c>
      <c r="D339" s="41" t="s">
        <v>398</v>
      </c>
      <c r="E339" s="42" t="s">
        <v>264</v>
      </c>
      <c r="F339" s="37" t="s">
        <v>252</v>
      </c>
      <c r="G339" s="37" t="s">
        <v>801</v>
      </c>
      <c r="H339" s="37">
        <v>3010</v>
      </c>
      <c r="I339" s="33">
        <v>1</v>
      </c>
      <c r="J339" s="34">
        <v>26170</v>
      </c>
      <c r="K339" s="35">
        <f t="shared" si="14"/>
        <v>74770</v>
      </c>
      <c r="L339" s="36">
        <v>35000</v>
      </c>
      <c r="M339" s="36">
        <v>140</v>
      </c>
      <c r="N339" s="21">
        <f t="shared" si="15"/>
        <v>141</v>
      </c>
    </row>
    <row r="340" spans="1:15" ht="14.45" x14ac:dyDescent="0.3">
      <c r="D340" s="41" t="s">
        <v>260</v>
      </c>
      <c r="E340" s="42" t="s">
        <v>264</v>
      </c>
      <c r="F340" s="37" t="s">
        <v>124</v>
      </c>
      <c r="G340" s="37" t="s">
        <v>124</v>
      </c>
      <c r="K340" s="35">
        <f t="shared" si="14"/>
        <v>0</v>
      </c>
      <c r="N340" s="21">
        <f t="shared" si="15"/>
        <v>0</v>
      </c>
    </row>
    <row r="341" spans="1:15" ht="14.45" x14ac:dyDescent="0.3">
      <c r="A341" s="25">
        <v>97</v>
      </c>
      <c r="C341" s="40">
        <v>42055</v>
      </c>
      <c r="D341" s="41" t="s">
        <v>261</v>
      </c>
      <c r="E341" s="42" t="s">
        <v>263</v>
      </c>
      <c r="F341" s="37" t="s">
        <v>803</v>
      </c>
      <c r="G341" s="37" t="s">
        <v>802</v>
      </c>
      <c r="H341" s="37">
        <v>1190</v>
      </c>
      <c r="I341" s="33">
        <v>1</v>
      </c>
      <c r="J341" s="34">
        <v>24272</v>
      </c>
      <c r="K341" s="35">
        <f t="shared" si="14"/>
        <v>69350</v>
      </c>
      <c r="L341" s="36">
        <v>29000</v>
      </c>
      <c r="M341" s="36">
        <v>116</v>
      </c>
      <c r="N341" s="21">
        <f t="shared" si="15"/>
        <v>117</v>
      </c>
    </row>
    <row r="342" spans="1:15" ht="14.45" x14ac:dyDescent="0.3">
      <c r="D342" s="41" t="s">
        <v>262</v>
      </c>
      <c r="E342" s="42">
        <v>1607</v>
      </c>
      <c r="F342" s="37" t="s">
        <v>124</v>
      </c>
      <c r="G342" s="37" t="s">
        <v>124</v>
      </c>
      <c r="K342" s="35">
        <f t="shared" si="14"/>
        <v>0</v>
      </c>
      <c r="N342" s="21">
        <f t="shared" si="15"/>
        <v>0</v>
      </c>
    </row>
    <row r="343" spans="1:15" s="30" customFormat="1" ht="14.45" x14ac:dyDescent="0.3">
      <c r="A343" s="26">
        <v>98</v>
      </c>
      <c r="B343" s="44"/>
      <c r="C343" s="45">
        <v>42055</v>
      </c>
      <c r="D343" s="45" t="s">
        <v>404</v>
      </c>
      <c r="E343" s="46" t="s">
        <v>410</v>
      </c>
      <c r="F343" s="30" t="s">
        <v>803</v>
      </c>
      <c r="G343" s="30" t="s">
        <v>802</v>
      </c>
      <c r="H343" s="30">
        <v>3010</v>
      </c>
      <c r="I343" s="31">
        <v>0.5</v>
      </c>
      <c r="J343" s="31">
        <v>2140</v>
      </c>
      <c r="K343" s="28">
        <f t="shared" si="14"/>
        <v>6110</v>
      </c>
      <c r="L343" s="32">
        <v>5100</v>
      </c>
      <c r="M343" s="32">
        <v>20.399999999999999</v>
      </c>
      <c r="N343" s="28">
        <f t="shared" si="15"/>
        <v>20.9</v>
      </c>
      <c r="O343" s="26"/>
    </row>
    <row r="344" spans="1:15" ht="14.45" x14ac:dyDescent="0.3">
      <c r="K344" s="35">
        <v>0</v>
      </c>
      <c r="N344" s="21">
        <f>SUM(N331:N343)</f>
        <v>1702.5</v>
      </c>
      <c r="O344" s="25">
        <v>113216</v>
      </c>
    </row>
    <row r="345" spans="1:15" ht="14.45" x14ac:dyDescent="0.3">
      <c r="K345" s="35">
        <v>0</v>
      </c>
    </row>
    <row r="346" spans="1:15" ht="14.45" x14ac:dyDescent="0.3">
      <c r="A346" s="25">
        <v>99</v>
      </c>
      <c r="C346" s="40">
        <v>42055</v>
      </c>
      <c r="D346" s="41" t="s">
        <v>804</v>
      </c>
      <c r="E346" s="42">
        <v>0.68940000000000001</v>
      </c>
      <c r="F346" s="37" t="s">
        <v>805</v>
      </c>
      <c r="G346" s="37" t="s">
        <v>806</v>
      </c>
      <c r="H346" s="37">
        <v>3010</v>
      </c>
      <c r="I346" s="33">
        <v>1</v>
      </c>
      <c r="J346" s="34">
        <v>158170</v>
      </c>
      <c r="K346" s="35">
        <f t="shared" si="14"/>
        <v>451910</v>
      </c>
      <c r="L346" s="36">
        <v>253806.47</v>
      </c>
      <c r="M346" s="36">
        <v>1016</v>
      </c>
      <c r="N346" s="21">
        <f t="shared" si="15"/>
        <v>1017</v>
      </c>
    </row>
    <row r="347" spans="1:15" ht="14.45" x14ac:dyDescent="0.3">
      <c r="A347" s="25" t="s">
        <v>807</v>
      </c>
      <c r="C347" s="40">
        <v>42055</v>
      </c>
      <c r="D347" s="41" t="s">
        <v>808</v>
      </c>
      <c r="E347" s="42">
        <v>1.7390000000000001</v>
      </c>
      <c r="F347" s="37" t="s">
        <v>809</v>
      </c>
      <c r="G347" s="37" t="s">
        <v>809</v>
      </c>
      <c r="H347" s="37">
        <v>1200</v>
      </c>
      <c r="I347" s="33">
        <v>0.5</v>
      </c>
      <c r="J347" s="34">
        <v>21910</v>
      </c>
      <c r="K347" s="35">
        <f t="shared" si="14"/>
        <v>62600</v>
      </c>
      <c r="N347" s="21">
        <f t="shared" si="15"/>
        <v>0.5</v>
      </c>
    </row>
    <row r="348" spans="1:15" ht="14.45" x14ac:dyDescent="0.3">
      <c r="A348" s="25" t="s">
        <v>824</v>
      </c>
      <c r="C348" s="40">
        <v>42058</v>
      </c>
      <c r="D348" s="41" t="s">
        <v>810</v>
      </c>
      <c r="E348" s="42">
        <v>1.7609999999999999</v>
      </c>
      <c r="F348" s="37" t="s">
        <v>811</v>
      </c>
      <c r="G348" s="37" t="s">
        <v>812</v>
      </c>
      <c r="H348" s="37" t="s">
        <v>813</v>
      </c>
      <c r="I348" s="33">
        <v>1.5</v>
      </c>
      <c r="J348" s="34">
        <v>82700</v>
      </c>
      <c r="K348" s="35">
        <f t="shared" si="14"/>
        <v>236290</v>
      </c>
      <c r="N348" s="21">
        <f t="shared" si="15"/>
        <v>1.5</v>
      </c>
    </row>
    <row r="349" spans="1:15" ht="14.45" x14ac:dyDescent="0.3">
      <c r="D349" s="41" t="s">
        <v>814</v>
      </c>
      <c r="E349" s="42" t="s">
        <v>815</v>
      </c>
      <c r="F349" s="37" t="s">
        <v>124</v>
      </c>
      <c r="G349" s="37" t="s">
        <v>124</v>
      </c>
      <c r="K349" s="35">
        <f t="shared" si="14"/>
        <v>0</v>
      </c>
      <c r="N349" s="21">
        <f t="shared" si="15"/>
        <v>0</v>
      </c>
    </row>
    <row r="350" spans="1:15" ht="14.45" x14ac:dyDescent="0.3">
      <c r="D350" s="41" t="s">
        <v>816</v>
      </c>
      <c r="E350" s="42" t="s">
        <v>817</v>
      </c>
      <c r="F350" s="37" t="s">
        <v>124</v>
      </c>
      <c r="G350" s="37" t="s">
        <v>124</v>
      </c>
      <c r="K350" s="35">
        <f t="shared" si="14"/>
        <v>0</v>
      </c>
      <c r="N350" s="21">
        <f t="shared" si="15"/>
        <v>0</v>
      </c>
    </row>
    <row r="351" spans="1:15" ht="14.45" x14ac:dyDescent="0.3">
      <c r="A351" s="25">
        <v>100</v>
      </c>
      <c r="C351" s="40">
        <v>42058</v>
      </c>
      <c r="D351" s="41" t="s">
        <v>818</v>
      </c>
      <c r="E351" s="42">
        <v>11.625</v>
      </c>
      <c r="F351" s="37" t="s">
        <v>819</v>
      </c>
      <c r="G351" s="37" t="s">
        <v>820</v>
      </c>
      <c r="H351" s="37">
        <v>1050</v>
      </c>
      <c r="I351" s="33">
        <v>0.5</v>
      </c>
      <c r="J351" s="34">
        <v>16010</v>
      </c>
      <c r="K351" s="35">
        <f t="shared" si="14"/>
        <v>45740</v>
      </c>
      <c r="L351" s="36">
        <v>89512.5</v>
      </c>
      <c r="M351" s="36">
        <v>358.05</v>
      </c>
      <c r="N351" s="21">
        <f t="shared" si="15"/>
        <v>358.55</v>
      </c>
    </row>
    <row r="352" spans="1:15" s="30" customFormat="1" ht="14.45" x14ac:dyDescent="0.3">
      <c r="A352" s="26"/>
      <c r="B352" s="44"/>
      <c r="C352" s="45"/>
      <c r="D352" s="45" t="s">
        <v>821</v>
      </c>
      <c r="E352" s="46" t="s">
        <v>822</v>
      </c>
      <c r="F352" s="30" t="s">
        <v>124</v>
      </c>
      <c r="G352" s="30" t="s">
        <v>823</v>
      </c>
      <c r="I352" s="31"/>
      <c r="J352" s="31"/>
      <c r="K352" s="28">
        <f t="shared" si="14"/>
        <v>0</v>
      </c>
      <c r="L352" s="32"/>
      <c r="M352" s="32"/>
      <c r="N352" s="28">
        <f t="shared" si="15"/>
        <v>0</v>
      </c>
      <c r="O352" s="26"/>
    </row>
    <row r="353" spans="1:15" ht="14.45" x14ac:dyDescent="0.3">
      <c r="K353" s="35">
        <v>0</v>
      </c>
      <c r="N353" s="21">
        <f>SUM(N346:N352)</f>
        <v>1377.55</v>
      </c>
      <c r="O353" s="25">
        <v>113230</v>
      </c>
    </row>
    <row r="354" spans="1:15" ht="14.45" x14ac:dyDescent="0.3">
      <c r="K354" s="35">
        <v>0</v>
      </c>
    </row>
    <row r="355" spans="1:15" ht="14.45" x14ac:dyDescent="0.3">
      <c r="A355" s="25" t="s">
        <v>825</v>
      </c>
      <c r="C355" s="40">
        <v>42058</v>
      </c>
      <c r="D355" s="41" t="s">
        <v>826</v>
      </c>
      <c r="E355" s="42">
        <v>0.184</v>
      </c>
      <c r="F355" s="37" t="s">
        <v>827</v>
      </c>
      <c r="G355" s="37" t="s">
        <v>828</v>
      </c>
      <c r="H355" s="37">
        <v>1050</v>
      </c>
      <c r="I355" s="33">
        <v>0.5</v>
      </c>
      <c r="J355" s="34">
        <v>9570</v>
      </c>
      <c r="K355" s="35">
        <f t="shared" si="14"/>
        <v>27340</v>
      </c>
      <c r="N355" s="21">
        <f t="shared" si="15"/>
        <v>0.5</v>
      </c>
    </row>
    <row r="356" spans="1:15" ht="14.45" x14ac:dyDescent="0.3">
      <c r="A356" s="25">
        <v>101</v>
      </c>
      <c r="C356" s="40">
        <v>42058</v>
      </c>
      <c r="D356" s="41" t="s">
        <v>397</v>
      </c>
      <c r="E356" s="42" t="s">
        <v>405</v>
      </c>
      <c r="F356" s="37" t="s">
        <v>412</v>
      </c>
      <c r="G356" s="37" t="s">
        <v>181</v>
      </c>
      <c r="H356" s="37">
        <v>3010</v>
      </c>
      <c r="I356" s="33">
        <v>0.5</v>
      </c>
      <c r="J356" s="34">
        <v>11380</v>
      </c>
      <c r="K356" s="35">
        <f t="shared" si="14"/>
        <v>32510</v>
      </c>
      <c r="L356" s="36">
        <v>15000</v>
      </c>
      <c r="M356" s="36">
        <v>60</v>
      </c>
      <c r="N356" s="21">
        <f t="shared" si="15"/>
        <v>60.5</v>
      </c>
    </row>
    <row r="357" spans="1:15" ht="14.45" x14ac:dyDescent="0.3">
      <c r="A357" s="25">
        <v>102</v>
      </c>
      <c r="C357" s="40">
        <v>42058</v>
      </c>
      <c r="D357" s="41" t="s">
        <v>829</v>
      </c>
      <c r="E357" s="42" t="s">
        <v>830</v>
      </c>
      <c r="F357" s="37" t="s">
        <v>831</v>
      </c>
      <c r="G357" s="37" t="s">
        <v>832</v>
      </c>
      <c r="H357" s="37">
        <v>3010</v>
      </c>
      <c r="I357" s="33">
        <v>0.5</v>
      </c>
      <c r="J357" s="34">
        <v>40970</v>
      </c>
      <c r="K357" s="35">
        <f t="shared" si="14"/>
        <v>117060</v>
      </c>
      <c r="L357" s="36">
        <v>72500</v>
      </c>
      <c r="M357" s="36">
        <v>290</v>
      </c>
      <c r="N357" s="21">
        <f t="shared" si="15"/>
        <v>290.5</v>
      </c>
    </row>
    <row r="358" spans="1:15" ht="14.45" x14ac:dyDescent="0.3">
      <c r="A358" s="25" t="s">
        <v>833</v>
      </c>
      <c r="C358" s="40">
        <v>42058</v>
      </c>
      <c r="D358" s="41" t="s">
        <v>834</v>
      </c>
      <c r="E358" s="42" t="s">
        <v>837</v>
      </c>
      <c r="F358" s="37" t="s">
        <v>840</v>
      </c>
      <c r="G358" s="37" t="s">
        <v>841</v>
      </c>
      <c r="H358" s="37">
        <v>2050</v>
      </c>
      <c r="I358" s="33">
        <v>1.5</v>
      </c>
      <c r="J358" s="34">
        <v>5120</v>
      </c>
      <c r="K358" s="35">
        <f t="shared" si="14"/>
        <v>14630</v>
      </c>
      <c r="N358" s="21">
        <f t="shared" si="15"/>
        <v>1.5</v>
      </c>
    </row>
    <row r="359" spans="1:15" ht="14.45" x14ac:dyDescent="0.3">
      <c r="D359" s="41" t="s">
        <v>835</v>
      </c>
      <c r="E359" s="42" t="s">
        <v>838</v>
      </c>
      <c r="F359" s="37" t="s">
        <v>124</v>
      </c>
      <c r="G359" s="37" t="s">
        <v>124</v>
      </c>
      <c r="K359" s="35">
        <f t="shared" si="14"/>
        <v>0</v>
      </c>
      <c r="N359" s="21">
        <f t="shared" si="15"/>
        <v>0</v>
      </c>
    </row>
    <row r="360" spans="1:15" ht="14.45" x14ac:dyDescent="0.3">
      <c r="D360" s="41" t="s">
        <v>836</v>
      </c>
      <c r="E360" s="42" t="s">
        <v>839</v>
      </c>
      <c r="F360" s="37" t="s">
        <v>124</v>
      </c>
      <c r="G360" s="37" t="s">
        <v>124</v>
      </c>
      <c r="K360" s="35">
        <f t="shared" si="14"/>
        <v>0</v>
      </c>
      <c r="N360" s="21">
        <f t="shared" si="15"/>
        <v>0</v>
      </c>
    </row>
    <row r="361" spans="1:15" s="30" customFormat="1" ht="14.45" x14ac:dyDescent="0.3">
      <c r="A361" s="26">
        <v>103</v>
      </c>
      <c r="B361" s="44"/>
      <c r="C361" s="45">
        <v>42059</v>
      </c>
      <c r="D361" s="45" t="s">
        <v>842</v>
      </c>
      <c r="E361" s="46">
        <v>2</v>
      </c>
      <c r="F361" s="30" t="s">
        <v>843</v>
      </c>
      <c r="G361" s="30" t="s">
        <v>844</v>
      </c>
      <c r="H361" s="30">
        <v>1050</v>
      </c>
      <c r="I361" s="31">
        <v>0.5</v>
      </c>
      <c r="J361" s="31">
        <v>2800</v>
      </c>
      <c r="K361" s="28">
        <f t="shared" si="14"/>
        <v>8000</v>
      </c>
      <c r="L361" s="32">
        <v>16000</v>
      </c>
      <c r="M361" s="32">
        <v>64</v>
      </c>
      <c r="N361" s="28">
        <f t="shared" si="15"/>
        <v>64.5</v>
      </c>
      <c r="O361" s="26"/>
    </row>
    <row r="362" spans="1:15" ht="14.45" x14ac:dyDescent="0.3">
      <c r="K362" s="35">
        <v>0</v>
      </c>
      <c r="N362" s="21">
        <f>SUM(N355:N361)</f>
        <v>417.5</v>
      </c>
      <c r="O362" s="25">
        <v>113247</v>
      </c>
    </row>
    <row r="363" spans="1:15" ht="14.45" x14ac:dyDescent="0.3">
      <c r="K363" s="35">
        <v>0</v>
      </c>
    </row>
    <row r="364" spans="1:15" ht="14.45" x14ac:dyDescent="0.3">
      <c r="A364" s="25" t="s">
        <v>845</v>
      </c>
      <c r="C364" s="40">
        <v>42060</v>
      </c>
      <c r="D364" s="41" t="s">
        <v>846</v>
      </c>
      <c r="E364" s="42">
        <v>40</v>
      </c>
      <c r="F364" s="37" t="s">
        <v>847</v>
      </c>
      <c r="G364" s="37" t="s">
        <v>848</v>
      </c>
      <c r="H364" s="37">
        <v>1160</v>
      </c>
      <c r="I364" s="33">
        <v>0.5</v>
      </c>
      <c r="J364" s="34">
        <v>35990</v>
      </c>
      <c r="K364" s="35">
        <f t="shared" si="14"/>
        <v>102830</v>
      </c>
      <c r="N364" s="21">
        <f t="shared" si="15"/>
        <v>0.5</v>
      </c>
    </row>
    <row r="365" spans="1:15" ht="14.45" x14ac:dyDescent="0.3">
      <c r="A365" s="25" t="s">
        <v>849</v>
      </c>
      <c r="C365" s="40">
        <v>42060</v>
      </c>
      <c r="D365" s="41" t="s">
        <v>850</v>
      </c>
      <c r="E365" s="42">
        <v>9.3829999999999991</v>
      </c>
      <c r="F365" s="37" t="s">
        <v>851</v>
      </c>
      <c r="G365" s="37" t="s">
        <v>852</v>
      </c>
      <c r="H365" s="37">
        <v>1020</v>
      </c>
      <c r="I365" s="33">
        <v>0.5</v>
      </c>
      <c r="J365" s="34">
        <v>48240</v>
      </c>
      <c r="K365" s="35">
        <f t="shared" si="14"/>
        <v>137830</v>
      </c>
      <c r="N365" s="21">
        <f t="shared" si="15"/>
        <v>0.5</v>
      </c>
    </row>
    <row r="366" spans="1:15" ht="14.45" x14ac:dyDescent="0.3">
      <c r="A366" s="25" t="s">
        <v>853</v>
      </c>
      <c r="C366" s="40">
        <v>42060</v>
      </c>
      <c r="D366" s="41" t="s">
        <v>854</v>
      </c>
      <c r="E366" s="42">
        <v>2</v>
      </c>
      <c r="F366" s="37" t="s">
        <v>855</v>
      </c>
      <c r="G366" s="37" t="s">
        <v>856</v>
      </c>
      <c r="H366" s="37">
        <v>3010</v>
      </c>
      <c r="I366" s="33">
        <v>0.5</v>
      </c>
      <c r="J366" s="34">
        <v>11760</v>
      </c>
      <c r="K366" s="35">
        <f t="shared" si="14"/>
        <v>33600</v>
      </c>
      <c r="N366" s="21">
        <f t="shared" si="15"/>
        <v>0.5</v>
      </c>
    </row>
    <row r="367" spans="1:15" ht="14.45" x14ac:dyDescent="0.3">
      <c r="A367" s="25" t="s">
        <v>857</v>
      </c>
      <c r="C367" s="40">
        <v>42060</v>
      </c>
      <c r="D367" s="41" t="s">
        <v>858</v>
      </c>
      <c r="E367" s="42">
        <v>0.26</v>
      </c>
      <c r="F367" s="37" t="s">
        <v>859</v>
      </c>
      <c r="G367" s="37" t="s">
        <v>860</v>
      </c>
      <c r="H367" s="37">
        <v>2050</v>
      </c>
      <c r="I367" s="33">
        <v>0.5</v>
      </c>
      <c r="J367" s="34">
        <v>31610</v>
      </c>
      <c r="K367" s="35">
        <f t="shared" ref="K367:K376" si="16">ROUND(J367/0.35,-1)</f>
        <v>90310</v>
      </c>
      <c r="N367" s="21">
        <f t="shared" ref="N367:N376" si="17">SUM(I367+M367)</f>
        <v>0.5</v>
      </c>
    </row>
    <row r="368" spans="1:15" ht="14.45" x14ac:dyDescent="0.3">
      <c r="A368" s="25" t="s">
        <v>861</v>
      </c>
      <c r="C368" s="40">
        <v>42060</v>
      </c>
      <c r="D368" s="41" t="s">
        <v>862</v>
      </c>
      <c r="E368" s="42" t="s">
        <v>863</v>
      </c>
      <c r="F368" s="37" t="s">
        <v>864</v>
      </c>
      <c r="G368" s="37" t="s">
        <v>865</v>
      </c>
      <c r="H368" s="37">
        <v>1070</v>
      </c>
      <c r="I368" s="33">
        <v>0.5</v>
      </c>
      <c r="J368" s="34">
        <v>35460</v>
      </c>
      <c r="K368" s="35">
        <f t="shared" si="16"/>
        <v>101310</v>
      </c>
      <c r="N368" s="21">
        <f t="shared" si="17"/>
        <v>0.5</v>
      </c>
    </row>
    <row r="369" spans="1:15" ht="14.45" x14ac:dyDescent="0.3">
      <c r="A369" s="25">
        <v>104</v>
      </c>
      <c r="C369" s="40">
        <v>42060</v>
      </c>
      <c r="D369" s="41" t="s">
        <v>866</v>
      </c>
      <c r="E369" s="42" t="s">
        <v>867</v>
      </c>
      <c r="F369" s="37" t="s">
        <v>868</v>
      </c>
      <c r="G369" s="37" t="s">
        <v>869</v>
      </c>
      <c r="H369" s="37">
        <v>2010</v>
      </c>
      <c r="I369" s="33">
        <v>1</v>
      </c>
      <c r="J369" s="34">
        <v>13570</v>
      </c>
      <c r="K369" s="35">
        <f t="shared" si="16"/>
        <v>38770</v>
      </c>
      <c r="L369" s="36">
        <v>25900</v>
      </c>
      <c r="M369" s="36">
        <v>103.6</v>
      </c>
      <c r="N369" s="21">
        <f t="shared" si="17"/>
        <v>104.6</v>
      </c>
    </row>
    <row r="370" spans="1:15" ht="14.45" x14ac:dyDescent="0.3">
      <c r="D370" s="41" t="s">
        <v>870</v>
      </c>
      <c r="E370" s="42" t="s">
        <v>871</v>
      </c>
      <c r="F370" s="37" t="s">
        <v>124</v>
      </c>
      <c r="G370" s="37" t="s">
        <v>124</v>
      </c>
      <c r="K370" s="35">
        <f t="shared" si="16"/>
        <v>0</v>
      </c>
      <c r="N370" s="21">
        <f t="shared" si="17"/>
        <v>0</v>
      </c>
    </row>
    <row r="371" spans="1:15" ht="14.45" x14ac:dyDescent="0.3">
      <c r="A371" s="25" t="s">
        <v>872</v>
      </c>
      <c r="C371" s="40">
        <v>42060</v>
      </c>
      <c r="D371" s="41" t="s">
        <v>873</v>
      </c>
      <c r="E371" s="42">
        <v>1.5669999999999999</v>
      </c>
      <c r="F371" s="37" t="s">
        <v>874</v>
      </c>
      <c r="G371" s="37" t="s">
        <v>875</v>
      </c>
      <c r="H371" s="37">
        <v>1100</v>
      </c>
      <c r="I371" s="33">
        <v>1</v>
      </c>
      <c r="J371" s="34">
        <v>29500</v>
      </c>
      <c r="K371" s="35">
        <f t="shared" si="16"/>
        <v>84290</v>
      </c>
      <c r="N371" s="21">
        <f t="shared" si="17"/>
        <v>1</v>
      </c>
    </row>
    <row r="372" spans="1:15" ht="14.45" x14ac:dyDescent="0.3">
      <c r="A372" s="25">
        <v>105</v>
      </c>
      <c r="C372" s="40">
        <v>42060</v>
      </c>
      <c r="D372" s="41" t="s">
        <v>876</v>
      </c>
      <c r="E372" s="42">
        <v>1.2279</v>
      </c>
      <c r="F372" s="37" t="s">
        <v>877</v>
      </c>
      <c r="G372" s="37" t="s">
        <v>878</v>
      </c>
      <c r="H372" s="37">
        <v>1070</v>
      </c>
      <c r="I372" s="33">
        <v>0.5</v>
      </c>
      <c r="J372" s="34">
        <v>33230</v>
      </c>
      <c r="K372" s="35">
        <f t="shared" si="16"/>
        <v>94940</v>
      </c>
      <c r="L372" s="36">
        <v>120000</v>
      </c>
      <c r="M372" s="36">
        <v>480</v>
      </c>
      <c r="N372" s="21">
        <f t="shared" si="17"/>
        <v>480.5</v>
      </c>
    </row>
    <row r="373" spans="1:15" ht="14.45" x14ac:dyDescent="0.3">
      <c r="A373" s="25">
        <v>106</v>
      </c>
      <c r="C373" s="40">
        <v>42060</v>
      </c>
      <c r="D373" s="41" t="s">
        <v>879</v>
      </c>
      <c r="E373" s="42">
        <v>5</v>
      </c>
      <c r="F373" s="37" t="s">
        <v>880</v>
      </c>
      <c r="G373" s="37" t="s">
        <v>881</v>
      </c>
      <c r="H373" s="37">
        <v>1080</v>
      </c>
      <c r="I373" s="33">
        <v>0.5</v>
      </c>
      <c r="J373" s="34">
        <v>47140</v>
      </c>
      <c r="K373" s="35">
        <f t="shared" si="16"/>
        <v>134690</v>
      </c>
      <c r="L373" s="36">
        <v>187450</v>
      </c>
      <c r="M373" s="36">
        <v>749.8</v>
      </c>
      <c r="N373" s="21">
        <f t="shared" si="17"/>
        <v>750.3</v>
      </c>
    </row>
    <row r="374" spans="1:15" ht="14.45" x14ac:dyDescent="0.3">
      <c r="A374" s="25" t="s">
        <v>882</v>
      </c>
      <c r="C374" s="40">
        <v>42060</v>
      </c>
      <c r="D374" s="41" t="s">
        <v>883</v>
      </c>
      <c r="E374" s="42">
        <v>0.32300000000000001</v>
      </c>
      <c r="F374" s="37" t="s">
        <v>884</v>
      </c>
      <c r="G374" s="37" t="s">
        <v>809</v>
      </c>
      <c r="H374" s="37">
        <v>1200</v>
      </c>
      <c r="I374" s="33">
        <v>1.5</v>
      </c>
      <c r="J374" s="34">
        <v>13910</v>
      </c>
      <c r="K374" s="35">
        <f t="shared" si="16"/>
        <v>39740</v>
      </c>
      <c r="N374" s="21">
        <f t="shared" si="17"/>
        <v>1.5</v>
      </c>
    </row>
    <row r="375" spans="1:15" ht="14.45" x14ac:dyDescent="0.3">
      <c r="D375" s="41" t="s">
        <v>885</v>
      </c>
      <c r="E375" s="42">
        <v>1.387</v>
      </c>
      <c r="F375" s="37" t="s">
        <v>124</v>
      </c>
      <c r="G375" s="37" t="s">
        <v>124</v>
      </c>
      <c r="K375" s="35">
        <f t="shared" si="16"/>
        <v>0</v>
      </c>
      <c r="N375" s="21">
        <f t="shared" si="17"/>
        <v>0</v>
      </c>
    </row>
    <row r="376" spans="1:15" s="30" customFormat="1" ht="14.45" x14ac:dyDescent="0.3">
      <c r="A376" s="26"/>
      <c r="B376" s="44"/>
      <c r="C376" s="45"/>
      <c r="D376" s="45" t="s">
        <v>886</v>
      </c>
      <c r="E376" s="46">
        <v>0.02</v>
      </c>
      <c r="F376" s="30" t="s">
        <v>124</v>
      </c>
      <c r="G376" s="30" t="s">
        <v>124</v>
      </c>
      <c r="I376" s="31"/>
      <c r="J376" s="31"/>
      <c r="K376" s="28">
        <f t="shared" si="16"/>
        <v>0</v>
      </c>
      <c r="L376" s="32"/>
      <c r="M376" s="32"/>
      <c r="N376" s="28">
        <f t="shared" si="17"/>
        <v>0</v>
      </c>
      <c r="O376" s="26"/>
    </row>
    <row r="377" spans="1:15" ht="14.45" x14ac:dyDescent="0.3">
      <c r="K377" s="35">
        <v>0</v>
      </c>
      <c r="N377" s="21">
        <f>SUM(N364:N376)</f>
        <v>1340.4</v>
      </c>
    </row>
    <row r="378" spans="1:15" ht="14.45" x14ac:dyDescent="0.3">
      <c r="K378" s="35">
        <v>0</v>
      </c>
    </row>
    <row r="379" spans="1:15" ht="14.45" x14ac:dyDescent="0.3">
      <c r="A379" s="25" t="s">
        <v>887</v>
      </c>
      <c r="C379" s="40">
        <v>42061</v>
      </c>
      <c r="D379" s="41" t="s">
        <v>888</v>
      </c>
      <c r="E379" s="42">
        <v>79.319000000000003</v>
      </c>
      <c r="F379" s="37" t="s">
        <v>889</v>
      </c>
      <c r="G379" s="37" t="s">
        <v>890</v>
      </c>
      <c r="H379" s="37">
        <v>1010</v>
      </c>
      <c r="I379" s="33">
        <v>3.5</v>
      </c>
      <c r="J379" s="34">
        <v>84640</v>
      </c>
      <c r="K379" s="35">
        <f t="shared" ref="K379:K437" si="18">ROUND(J379/0.35,-1)</f>
        <v>241830</v>
      </c>
      <c r="N379" s="21">
        <f t="shared" ref="N379:N437" si="19">SUM(I379+M379)</f>
        <v>3.5</v>
      </c>
    </row>
    <row r="380" spans="1:15" ht="14.45" x14ac:dyDescent="0.3">
      <c r="A380" s="25">
        <v>107</v>
      </c>
      <c r="C380" s="40">
        <v>42061</v>
      </c>
      <c r="D380" s="41" t="s">
        <v>891</v>
      </c>
      <c r="E380" s="42" t="s">
        <v>892</v>
      </c>
      <c r="F380" s="37" t="s">
        <v>893</v>
      </c>
      <c r="G380" s="37" t="s">
        <v>894</v>
      </c>
      <c r="H380" s="37">
        <v>3010</v>
      </c>
      <c r="I380" s="33">
        <v>0.5</v>
      </c>
      <c r="J380" s="34">
        <v>6550</v>
      </c>
      <c r="K380" s="35">
        <f t="shared" si="18"/>
        <v>18710</v>
      </c>
      <c r="L380" s="36">
        <v>8000</v>
      </c>
      <c r="M380" s="36">
        <v>32</v>
      </c>
      <c r="N380" s="21">
        <f t="shared" si="19"/>
        <v>32.5</v>
      </c>
    </row>
    <row r="381" spans="1:15" s="30" customFormat="1" ht="14.45" x14ac:dyDescent="0.3">
      <c r="A381" s="26">
        <v>108</v>
      </c>
      <c r="B381" s="44"/>
      <c r="C381" s="45">
        <v>42061</v>
      </c>
      <c r="D381" s="45" t="s">
        <v>895</v>
      </c>
      <c r="E381" s="46">
        <v>1.026</v>
      </c>
      <c r="F381" s="30" t="s">
        <v>896</v>
      </c>
      <c r="G381" s="30" t="s">
        <v>897</v>
      </c>
      <c r="H381" s="30">
        <v>1160</v>
      </c>
      <c r="I381" s="31">
        <v>0.5</v>
      </c>
      <c r="J381" s="31">
        <v>27990</v>
      </c>
      <c r="K381" s="28">
        <f t="shared" si="18"/>
        <v>79970</v>
      </c>
      <c r="L381" s="32">
        <v>54000</v>
      </c>
      <c r="M381" s="32">
        <v>216</v>
      </c>
      <c r="N381" s="28">
        <f t="shared" si="19"/>
        <v>216.5</v>
      </c>
      <c r="O381" s="26"/>
    </row>
    <row r="382" spans="1:15" ht="14.45" x14ac:dyDescent="0.3">
      <c r="K382" s="35">
        <v>0</v>
      </c>
      <c r="N382" s="21">
        <f>SUM(N379:N381)</f>
        <v>252.5</v>
      </c>
      <c r="O382" s="25">
        <v>113294</v>
      </c>
    </row>
    <row r="383" spans="1:15" ht="14.45" x14ac:dyDescent="0.3">
      <c r="K383" s="35">
        <v>0</v>
      </c>
    </row>
    <row r="384" spans="1:15" ht="14.45" x14ac:dyDescent="0.3">
      <c r="A384" s="25">
        <v>109</v>
      </c>
      <c r="C384" s="40">
        <v>42062</v>
      </c>
      <c r="D384" s="41" t="s">
        <v>898</v>
      </c>
      <c r="E384" s="42">
        <v>9.1219999999999999</v>
      </c>
      <c r="F384" s="37" t="s">
        <v>899</v>
      </c>
      <c r="G384" s="37" t="s">
        <v>900</v>
      </c>
      <c r="H384" s="37">
        <v>1010</v>
      </c>
      <c r="I384" s="33">
        <v>0.5</v>
      </c>
      <c r="J384" s="34">
        <v>13300</v>
      </c>
      <c r="K384" s="35">
        <f t="shared" si="18"/>
        <v>38000</v>
      </c>
      <c r="L384" s="36">
        <v>38000</v>
      </c>
      <c r="M384" s="36">
        <v>152</v>
      </c>
      <c r="N384" s="21">
        <f t="shared" si="19"/>
        <v>152.5</v>
      </c>
    </row>
    <row r="385" spans="1:15" ht="14.45" x14ac:dyDescent="0.3">
      <c r="A385" s="25">
        <v>110</v>
      </c>
      <c r="C385" s="40">
        <v>42062</v>
      </c>
      <c r="D385" s="41" t="s">
        <v>901</v>
      </c>
      <c r="E385" s="42">
        <v>9.25</v>
      </c>
      <c r="F385" s="37" t="s">
        <v>902</v>
      </c>
      <c r="G385" s="37" t="s">
        <v>903</v>
      </c>
      <c r="H385" s="37">
        <v>1120</v>
      </c>
      <c r="I385" s="33">
        <v>0.5</v>
      </c>
      <c r="J385" s="34">
        <v>41900</v>
      </c>
      <c r="K385" s="35">
        <f t="shared" si="18"/>
        <v>119710</v>
      </c>
      <c r="L385" s="36">
        <v>79750</v>
      </c>
      <c r="M385" s="36">
        <v>319</v>
      </c>
      <c r="N385" s="63">
        <f t="shared" si="19"/>
        <v>319.5</v>
      </c>
      <c r="O385" s="65" t="s">
        <v>907</v>
      </c>
    </row>
    <row r="386" spans="1:15" ht="14.45" x14ac:dyDescent="0.3">
      <c r="A386" s="25" t="s">
        <v>904</v>
      </c>
      <c r="C386" s="40">
        <v>42062</v>
      </c>
      <c r="D386" s="41" t="s">
        <v>905</v>
      </c>
      <c r="E386" s="42">
        <v>102.327</v>
      </c>
      <c r="F386" s="37" t="s">
        <v>902</v>
      </c>
      <c r="G386" s="37" t="s">
        <v>906</v>
      </c>
      <c r="H386" s="37">
        <v>1120</v>
      </c>
      <c r="I386" s="33">
        <v>0.5</v>
      </c>
      <c r="J386" s="34">
        <v>112170</v>
      </c>
      <c r="K386" s="35">
        <f t="shared" si="18"/>
        <v>320490</v>
      </c>
      <c r="N386" s="63">
        <f t="shared" si="19"/>
        <v>0.5</v>
      </c>
      <c r="O386" s="65"/>
    </row>
    <row r="387" spans="1:15" ht="14.45" x14ac:dyDescent="0.3">
      <c r="A387" s="25">
        <v>111</v>
      </c>
      <c r="C387" s="40">
        <v>42062</v>
      </c>
      <c r="D387" s="41" t="s">
        <v>908</v>
      </c>
      <c r="E387" s="42">
        <v>1.0640000000000001</v>
      </c>
      <c r="F387" s="37" t="s">
        <v>909</v>
      </c>
      <c r="G387" s="37" t="s">
        <v>910</v>
      </c>
      <c r="H387" s="37">
        <v>1150</v>
      </c>
      <c r="I387" s="33">
        <v>0.5</v>
      </c>
      <c r="J387" s="34">
        <v>22500</v>
      </c>
      <c r="K387" s="35">
        <f t="shared" si="18"/>
        <v>64290</v>
      </c>
      <c r="L387" s="36">
        <v>29900</v>
      </c>
      <c r="M387" s="36">
        <v>119.6</v>
      </c>
      <c r="N387" s="21">
        <f t="shared" si="19"/>
        <v>120.1</v>
      </c>
    </row>
    <row r="388" spans="1:15" s="30" customFormat="1" ht="14.45" x14ac:dyDescent="0.3">
      <c r="A388" s="26" t="s">
        <v>911</v>
      </c>
      <c r="B388" s="44"/>
      <c r="C388" s="45">
        <v>42065</v>
      </c>
      <c r="D388" s="45" t="s">
        <v>216</v>
      </c>
      <c r="E388" s="46" t="s">
        <v>217</v>
      </c>
      <c r="F388" s="30" t="s">
        <v>219</v>
      </c>
      <c r="G388" s="30" t="s">
        <v>912</v>
      </c>
      <c r="H388" s="30">
        <v>3010</v>
      </c>
      <c r="I388" s="31">
        <v>0.5</v>
      </c>
      <c r="J388" s="31">
        <v>14840</v>
      </c>
      <c r="K388" s="28">
        <f t="shared" si="18"/>
        <v>42400</v>
      </c>
      <c r="L388" s="32"/>
      <c r="M388" s="32"/>
      <c r="N388" s="28">
        <f t="shared" si="19"/>
        <v>0.5</v>
      </c>
      <c r="O388" s="26"/>
    </row>
    <row r="389" spans="1:15" ht="14.45" x14ac:dyDescent="0.3">
      <c r="K389" s="35">
        <v>0</v>
      </c>
      <c r="N389" s="21">
        <f>SUM(N384:N388)</f>
        <v>593.1</v>
      </c>
      <c r="O389" s="25">
        <v>113343</v>
      </c>
    </row>
    <row r="390" spans="1:15" ht="14.45" x14ac:dyDescent="0.3">
      <c r="K390" s="35">
        <v>0</v>
      </c>
    </row>
    <row r="391" spans="1:15" ht="14.45" x14ac:dyDescent="0.3">
      <c r="A391" s="25" t="s">
        <v>913</v>
      </c>
      <c r="C391" s="40">
        <v>42065</v>
      </c>
      <c r="D391" s="41" t="s">
        <v>915</v>
      </c>
      <c r="E391" s="42">
        <v>38.619999999999997</v>
      </c>
      <c r="F391" s="37" t="s">
        <v>916</v>
      </c>
      <c r="G391" s="37" t="s">
        <v>917</v>
      </c>
      <c r="H391" s="37">
        <v>1120</v>
      </c>
      <c r="I391" s="33">
        <v>0.5</v>
      </c>
      <c r="J391" s="34">
        <v>49280</v>
      </c>
      <c r="K391" s="35">
        <f t="shared" si="18"/>
        <v>140800</v>
      </c>
      <c r="N391" s="21">
        <f t="shared" si="19"/>
        <v>0.5</v>
      </c>
    </row>
    <row r="392" spans="1:15" ht="14.45" x14ac:dyDescent="0.3">
      <c r="A392" s="25" t="s">
        <v>914</v>
      </c>
      <c r="C392" s="40">
        <v>42065</v>
      </c>
      <c r="D392" s="41" t="s">
        <v>918</v>
      </c>
      <c r="E392" s="42">
        <v>4.8940000000000001</v>
      </c>
      <c r="F392" s="37" t="s">
        <v>919</v>
      </c>
      <c r="G392" s="37" t="s">
        <v>920</v>
      </c>
      <c r="H392" s="37">
        <v>1220</v>
      </c>
      <c r="I392" s="33">
        <v>0.5</v>
      </c>
      <c r="J392" s="34">
        <v>10280</v>
      </c>
      <c r="K392" s="35">
        <f t="shared" si="18"/>
        <v>29370</v>
      </c>
      <c r="N392" s="21">
        <f t="shared" si="19"/>
        <v>0.5</v>
      </c>
    </row>
    <row r="393" spans="1:15" s="61" customFormat="1" ht="14.45" x14ac:dyDescent="0.3">
      <c r="A393" s="26">
        <v>112</v>
      </c>
      <c r="B393" s="44"/>
      <c r="C393" s="59">
        <v>42065</v>
      </c>
      <c r="D393" s="59" t="s">
        <v>921</v>
      </c>
      <c r="E393" s="60">
        <v>41.197000000000003</v>
      </c>
      <c r="F393" s="61" t="s">
        <v>922</v>
      </c>
      <c r="G393" s="61" t="s">
        <v>923</v>
      </c>
      <c r="H393" s="61">
        <v>1130</v>
      </c>
      <c r="I393" s="62">
        <v>0.5</v>
      </c>
      <c r="J393" s="62">
        <v>82890</v>
      </c>
      <c r="K393" s="27">
        <f t="shared" si="18"/>
        <v>236830</v>
      </c>
      <c r="L393" s="32">
        <v>219000</v>
      </c>
      <c r="M393" s="32">
        <v>876</v>
      </c>
      <c r="N393" s="27">
        <f t="shared" si="19"/>
        <v>876.5</v>
      </c>
      <c r="O393" s="26"/>
    </row>
    <row r="394" spans="1:15" ht="14.45" x14ac:dyDescent="0.3">
      <c r="K394" s="35">
        <v>0</v>
      </c>
      <c r="N394" s="21">
        <f>SUM(N391:N393)</f>
        <v>877.5</v>
      </c>
      <c r="O394" s="25">
        <v>113358</v>
      </c>
    </row>
    <row r="395" spans="1:15" ht="14.45" x14ac:dyDescent="0.3">
      <c r="K395" s="35">
        <v>0</v>
      </c>
    </row>
    <row r="396" spans="1:15" ht="14.45" x14ac:dyDescent="0.3">
      <c r="A396" s="25">
        <v>113</v>
      </c>
      <c r="C396" s="40">
        <v>42066</v>
      </c>
      <c r="D396" s="41" t="s">
        <v>924</v>
      </c>
      <c r="E396" s="42">
        <v>51.234000000000002</v>
      </c>
      <c r="F396" s="37" t="s">
        <v>925</v>
      </c>
      <c r="G396" s="37" t="s">
        <v>926</v>
      </c>
      <c r="H396" s="37">
        <v>1140</v>
      </c>
      <c r="I396" s="33">
        <v>0.5</v>
      </c>
      <c r="J396" s="34">
        <v>48770</v>
      </c>
      <c r="K396" s="35">
        <f t="shared" si="18"/>
        <v>139340</v>
      </c>
      <c r="L396" s="36">
        <v>210000</v>
      </c>
      <c r="M396" s="36">
        <v>840</v>
      </c>
      <c r="N396" s="21">
        <f t="shared" si="19"/>
        <v>840.5</v>
      </c>
    </row>
    <row r="397" spans="1:15" ht="14.45" x14ac:dyDescent="0.3">
      <c r="A397" s="25">
        <v>114</v>
      </c>
      <c r="C397" s="40">
        <v>42067</v>
      </c>
      <c r="D397" s="41" t="s">
        <v>927</v>
      </c>
      <c r="E397" s="42">
        <v>4.3014999999999999</v>
      </c>
      <c r="F397" s="37" t="s">
        <v>928</v>
      </c>
      <c r="G397" s="37" t="s">
        <v>929</v>
      </c>
      <c r="H397" s="37">
        <v>1110</v>
      </c>
      <c r="I397" s="33">
        <v>0.5</v>
      </c>
      <c r="J397" s="34">
        <v>12690</v>
      </c>
      <c r="K397" s="35">
        <f t="shared" si="18"/>
        <v>36260</v>
      </c>
      <c r="L397" s="36">
        <v>45000</v>
      </c>
      <c r="M397" s="36">
        <v>180</v>
      </c>
      <c r="N397" s="21">
        <f t="shared" si="19"/>
        <v>180.5</v>
      </c>
    </row>
    <row r="398" spans="1:15" ht="14.45" x14ac:dyDescent="0.3">
      <c r="A398" s="25">
        <v>115</v>
      </c>
      <c r="C398" s="40">
        <v>42067</v>
      </c>
      <c r="D398" s="41" t="s">
        <v>934</v>
      </c>
      <c r="E398" s="42">
        <v>1.532</v>
      </c>
      <c r="F398" s="37" t="s">
        <v>936</v>
      </c>
      <c r="G398" s="37" t="s">
        <v>937</v>
      </c>
      <c r="H398" s="37">
        <v>1080</v>
      </c>
      <c r="I398" s="33">
        <v>1</v>
      </c>
      <c r="J398" s="34">
        <v>21610</v>
      </c>
      <c r="K398" s="35">
        <f t="shared" si="18"/>
        <v>61740</v>
      </c>
      <c r="L398" s="36">
        <v>30666.67</v>
      </c>
      <c r="M398" s="66">
        <v>122.67</v>
      </c>
      <c r="N398" s="63">
        <f t="shared" si="19"/>
        <v>123.67</v>
      </c>
      <c r="O398" s="65" t="s">
        <v>907</v>
      </c>
    </row>
    <row r="399" spans="1:15" ht="14.45" x14ac:dyDescent="0.3">
      <c r="D399" s="41" t="s">
        <v>935</v>
      </c>
      <c r="F399" s="37" t="s">
        <v>124</v>
      </c>
      <c r="G399" s="37" t="s">
        <v>124</v>
      </c>
      <c r="K399" s="35">
        <f t="shared" si="18"/>
        <v>0</v>
      </c>
      <c r="M399" s="66"/>
      <c r="N399" s="63">
        <f t="shared" si="19"/>
        <v>0</v>
      </c>
      <c r="O399" s="65"/>
    </row>
    <row r="400" spans="1:15" ht="14.45" x14ac:dyDescent="0.3">
      <c r="A400" s="25">
        <v>116</v>
      </c>
      <c r="C400" s="40">
        <v>42067</v>
      </c>
      <c r="D400" s="41" t="s">
        <v>934</v>
      </c>
      <c r="E400" s="42">
        <v>1.532</v>
      </c>
      <c r="F400" s="37" t="s">
        <v>938</v>
      </c>
      <c r="H400" s="37">
        <v>1080</v>
      </c>
      <c r="I400" s="33">
        <v>1</v>
      </c>
      <c r="J400" s="34">
        <v>21610</v>
      </c>
      <c r="K400" s="35">
        <f t="shared" si="18"/>
        <v>61740</v>
      </c>
      <c r="L400" s="36" t="s">
        <v>939</v>
      </c>
      <c r="M400" s="66">
        <v>245.33</v>
      </c>
      <c r="N400" s="63">
        <f t="shared" si="19"/>
        <v>246.33</v>
      </c>
      <c r="O400" s="65"/>
    </row>
    <row r="401" spans="1:15" s="61" customFormat="1" ht="14.45" x14ac:dyDescent="0.3">
      <c r="A401" s="26"/>
      <c r="B401" s="44"/>
      <c r="C401" s="59"/>
      <c r="D401" s="59" t="s">
        <v>935</v>
      </c>
      <c r="E401" s="60"/>
      <c r="F401" s="61" t="s">
        <v>124</v>
      </c>
      <c r="G401" s="61" t="s">
        <v>124</v>
      </c>
      <c r="I401" s="62"/>
      <c r="J401" s="62"/>
      <c r="K401" s="27">
        <f t="shared" si="18"/>
        <v>0</v>
      </c>
      <c r="L401" s="32"/>
      <c r="M401" s="32"/>
      <c r="N401" s="27">
        <f t="shared" si="19"/>
        <v>0</v>
      </c>
      <c r="O401" s="26"/>
    </row>
    <row r="402" spans="1:15" ht="14.45" x14ac:dyDescent="0.3">
      <c r="K402" s="35">
        <v>0</v>
      </c>
      <c r="N402" s="21">
        <f>SUM(N396:N401)</f>
        <v>1391</v>
      </c>
      <c r="O402" s="25">
        <v>113369</v>
      </c>
    </row>
    <row r="403" spans="1:15" ht="14.45" x14ac:dyDescent="0.3">
      <c r="K403" s="35">
        <v>0</v>
      </c>
    </row>
    <row r="404" spans="1:15" ht="14.45" x14ac:dyDescent="0.3">
      <c r="A404" s="25" t="s">
        <v>930</v>
      </c>
      <c r="C404" s="40">
        <v>42067</v>
      </c>
      <c r="D404" s="41" t="s">
        <v>931</v>
      </c>
      <c r="E404" s="42">
        <v>0.11940000000000001</v>
      </c>
      <c r="F404" s="37" t="s">
        <v>932</v>
      </c>
      <c r="G404" s="37" t="s">
        <v>933</v>
      </c>
      <c r="H404" s="37">
        <v>3010</v>
      </c>
      <c r="I404" s="33">
        <v>0.5</v>
      </c>
      <c r="J404" s="34">
        <v>13060</v>
      </c>
      <c r="K404" s="35">
        <f>ROUND(J404/0.35,-1)</f>
        <v>37310</v>
      </c>
      <c r="N404" s="21">
        <f>SUM(I404+M404)</f>
        <v>0.5</v>
      </c>
    </row>
    <row r="405" spans="1:15" ht="14.45" x14ac:dyDescent="0.3">
      <c r="A405" s="25" t="s">
        <v>940</v>
      </c>
      <c r="C405" s="40">
        <v>42067</v>
      </c>
      <c r="D405" s="41" t="s">
        <v>941</v>
      </c>
      <c r="E405" s="42" t="s">
        <v>942</v>
      </c>
      <c r="F405" s="37" t="s">
        <v>943</v>
      </c>
      <c r="G405" s="37" t="s">
        <v>944</v>
      </c>
      <c r="H405" s="37">
        <v>3010</v>
      </c>
      <c r="I405" s="33">
        <v>0.5</v>
      </c>
      <c r="J405" s="34">
        <v>38320</v>
      </c>
      <c r="K405" s="35">
        <f t="shared" si="18"/>
        <v>109490</v>
      </c>
      <c r="N405" s="21">
        <f t="shared" si="19"/>
        <v>0.5</v>
      </c>
    </row>
    <row r="406" spans="1:15" ht="14.45" x14ac:dyDescent="0.3">
      <c r="A406" s="25" t="s">
        <v>954</v>
      </c>
      <c r="C406" s="40">
        <v>42067</v>
      </c>
      <c r="D406" s="41" t="s">
        <v>945</v>
      </c>
      <c r="E406" s="42" t="s">
        <v>946</v>
      </c>
      <c r="F406" s="37" t="s">
        <v>947</v>
      </c>
      <c r="G406" s="37" t="s">
        <v>948</v>
      </c>
      <c r="H406" s="37">
        <v>3010</v>
      </c>
      <c r="I406" s="33">
        <v>0.5</v>
      </c>
      <c r="J406" s="34">
        <v>8890</v>
      </c>
      <c r="K406" s="35">
        <f t="shared" si="18"/>
        <v>25400</v>
      </c>
      <c r="N406" s="21">
        <f t="shared" si="19"/>
        <v>0.5</v>
      </c>
    </row>
    <row r="407" spans="1:15" ht="14.45" x14ac:dyDescent="0.3">
      <c r="A407" s="25" t="s">
        <v>949</v>
      </c>
      <c r="C407" s="40">
        <v>42067</v>
      </c>
      <c r="D407" s="41" t="s">
        <v>950</v>
      </c>
      <c r="E407" s="42" t="s">
        <v>951</v>
      </c>
      <c r="F407" s="37" t="s">
        <v>952</v>
      </c>
      <c r="G407" s="37" t="s">
        <v>953</v>
      </c>
      <c r="H407" s="37">
        <v>3010</v>
      </c>
      <c r="I407" s="33">
        <v>0.5</v>
      </c>
      <c r="J407" s="34">
        <v>16410</v>
      </c>
      <c r="K407" s="35">
        <f t="shared" si="18"/>
        <v>46890</v>
      </c>
      <c r="N407" s="21">
        <f t="shared" si="19"/>
        <v>0.5</v>
      </c>
    </row>
    <row r="408" spans="1:15" s="30" customFormat="1" ht="14.45" x14ac:dyDescent="0.3">
      <c r="A408" s="26">
        <v>117</v>
      </c>
      <c r="B408" s="44"/>
      <c r="C408" s="45">
        <v>42068</v>
      </c>
      <c r="D408" s="45" t="s">
        <v>955</v>
      </c>
      <c r="E408" s="46">
        <v>6.4050000000000002</v>
      </c>
      <c r="F408" s="30" t="s">
        <v>956</v>
      </c>
      <c r="G408" s="30" t="s">
        <v>957</v>
      </c>
      <c r="H408" s="30">
        <v>1050</v>
      </c>
      <c r="I408" s="31">
        <v>0.5</v>
      </c>
      <c r="J408" s="31">
        <v>8860</v>
      </c>
      <c r="K408" s="28">
        <f t="shared" si="18"/>
        <v>25310</v>
      </c>
      <c r="L408" s="32">
        <v>51240</v>
      </c>
      <c r="M408" s="32">
        <v>205.2</v>
      </c>
      <c r="N408" s="28">
        <f t="shared" si="19"/>
        <v>205.7</v>
      </c>
      <c r="O408" s="26"/>
    </row>
    <row r="409" spans="1:15" ht="14.45" x14ac:dyDescent="0.3">
      <c r="K409" s="35">
        <v>0</v>
      </c>
      <c r="N409" s="21">
        <f>SUM(N404:N408)</f>
        <v>207.7</v>
      </c>
      <c r="O409" s="25">
        <v>113395</v>
      </c>
    </row>
    <row r="410" spans="1:15" ht="14.45" x14ac:dyDescent="0.3">
      <c r="K410" s="35">
        <v>0</v>
      </c>
    </row>
    <row r="411" spans="1:15" ht="14.45" x14ac:dyDescent="0.3">
      <c r="A411" s="25" t="s">
        <v>958</v>
      </c>
      <c r="C411" s="40">
        <v>42068</v>
      </c>
      <c r="D411" s="41" t="s">
        <v>960</v>
      </c>
      <c r="E411" s="42" t="s">
        <v>974</v>
      </c>
      <c r="F411" s="37" t="s">
        <v>985</v>
      </c>
      <c r="G411" s="37" t="s">
        <v>986</v>
      </c>
      <c r="H411" s="37">
        <v>1160</v>
      </c>
      <c r="I411" s="33">
        <v>7</v>
      </c>
      <c r="J411" s="34">
        <v>37380</v>
      </c>
      <c r="K411" s="35">
        <f t="shared" si="18"/>
        <v>106800</v>
      </c>
      <c r="N411" s="21">
        <f t="shared" si="19"/>
        <v>7</v>
      </c>
    </row>
    <row r="412" spans="1:15" ht="14.45" x14ac:dyDescent="0.3">
      <c r="D412" s="41" t="s">
        <v>961</v>
      </c>
      <c r="E412" s="42" t="s">
        <v>975</v>
      </c>
      <c r="F412" s="37" t="s">
        <v>124</v>
      </c>
      <c r="G412" s="37" t="s">
        <v>124</v>
      </c>
      <c r="K412" s="35">
        <f t="shared" si="18"/>
        <v>0</v>
      </c>
      <c r="N412" s="21">
        <f t="shared" si="19"/>
        <v>0</v>
      </c>
    </row>
    <row r="413" spans="1:15" ht="14.45" x14ac:dyDescent="0.3">
      <c r="D413" s="41" t="s">
        <v>962</v>
      </c>
      <c r="E413" s="42">
        <v>0.27</v>
      </c>
      <c r="F413" s="37" t="s">
        <v>124</v>
      </c>
      <c r="G413" s="37" t="s">
        <v>124</v>
      </c>
      <c r="K413" s="35">
        <f t="shared" si="18"/>
        <v>0</v>
      </c>
      <c r="N413" s="21">
        <f t="shared" si="19"/>
        <v>0</v>
      </c>
    </row>
    <row r="414" spans="1:15" ht="14.45" x14ac:dyDescent="0.3">
      <c r="D414" s="41" t="s">
        <v>963</v>
      </c>
      <c r="E414" s="42">
        <v>1.2999999999999999E-2</v>
      </c>
      <c r="F414" s="37" t="s">
        <v>124</v>
      </c>
      <c r="G414" s="37" t="s">
        <v>124</v>
      </c>
      <c r="K414" s="35">
        <f t="shared" si="18"/>
        <v>0</v>
      </c>
      <c r="N414" s="21">
        <f t="shared" si="19"/>
        <v>0</v>
      </c>
    </row>
    <row r="415" spans="1:15" ht="14.45" x14ac:dyDescent="0.3">
      <c r="D415" s="41" t="s">
        <v>964</v>
      </c>
      <c r="E415" s="42" t="s">
        <v>976</v>
      </c>
      <c r="F415" s="37" t="s">
        <v>124</v>
      </c>
      <c r="G415" s="37" t="s">
        <v>124</v>
      </c>
      <c r="K415" s="35">
        <f t="shared" si="18"/>
        <v>0</v>
      </c>
      <c r="N415" s="21">
        <f t="shared" si="19"/>
        <v>0</v>
      </c>
    </row>
    <row r="416" spans="1:15" ht="14.45" x14ac:dyDescent="0.3">
      <c r="D416" s="41" t="s">
        <v>965</v>
      </c>
      <c r="E416" s="42" t="s">
        <v>977</v>
      </c>
      <c r="F416" s="37" t="s">
        <v>124</v>
      </c>
      <c r="G416" s="37" t="s">
        <v>124</v>
      </c>
      <c r="K416" s="35">
        <f t="shared" si="18"/>
        <v>0</v>
      </c>
      <c r="N416" s="21">
        <f t="shared" si="19"/>
        <v>0</v>
      </c>
    </row>
    <row r="417" spans="1:14" ht="14.45" x14ac:dyDescent="0.3">
      <c r="D417" s="41" t="s">
        <v>966</v>
      </c>
      <c r="E417" s="42" t="s">
        <v>982</v>
      </c>
      <c r="F417" s="37" t="s">
        <v>124</v>
      </c>
      <c r="G417" s="37" t="s">
        <v>124</v>
      </c>
      <c r="K417" s="35">
        <f t="shared" si="18"/>
        <v>0</v>
      </c>
      <c r="N417" s="21">
        <f t="shared" si="19"/>
        <v>0</v>
      </c>
    </row>
    <row r="418" spans="1:14" ht="14.45" x14ac:dyDescent="0.3">
      <c r="D418" s="41" t="s">
        <v>967</v>
      </c>
      <c r="E418" s="42" t="s">
        <v>978</v>
      </c>
      <c r="F418" s="37" t="s">
        <v>124</v>
      </c>
      <c r="G418" s="37" t="s">
        <v>124</v>
      </c>
      <c r="K418" s="35">
        <f t="shared" si="18"/>
        <v>0</v>
      </c>
      <c r="N418" s="21">
        <f t="shared" si="19"/>
        <v>0</v>
      </c>
    </row>
    <row r="419" spans="1:14" ht="14.45" x14ac:dyDescent="0.3">
      <c r="D419" s="41" t="s">
        <v>968</v>
      </c>
      <c r="E419" s="42" t="s">
        <v>979</v>
      </c>
      <c r="F419" s="37" t="s">
        <v>124</v>
      </c>
      <c r="G419" s="37" t="s">
        <v>124</v>
      </c>
      <c r="K419" s="35">
        <f t="shared" si="18"/>
        <v>0</v>
      </c>
      <c r="N419" s="21">
        <f t="shared" si="19"/>
        <v>0</v>
      </c>
    </row>
    <row r="420" spans="1:14" ht="14.45" x14ac:dyDescent="0.3">
      <c r="D420" s="41" t="s">
        <v>971</v>
      </c>
      <c r="E420" s="42" t="s">
        <v>983</v>
      </c>
      <c r="F420" s="37" t="s">
        <v>124</v>
      </c>
      <c r="G420" s="37" t="s">
        <v>124</v>
      </c>
      <c r="K420" s="35">
        <f t="shared" si="18"/>
        <v>0</v>
      </c>
      <c r="N420" s="21">
        <f t="shared" si="19"/>
        <v>0</v>
      </c>
    </row>
    <row r="421" spans="1:14" ht="14.45" x14ac:dyDescent="0.3">
      <c r="D421" s="41" t="s">
        <v>969</v>
      </c>
      <c r="E421" s="42" t="s">
        <v>980</v>
      </c>
      <c r="F421" s="37" t="s">
        <v>124</v>
      </c>
      <c r="G421" s="37" t="s">
        <v>124</v>
      </c>
      <c r="K421" s="35">
        <f t="shared" si="18"/>
        <v>0</v>
      </c>
      <c r="N421" s="21">
        <f t="shared" si="19"/>
        <v>0</v>
      </c>
    </row>
    <row r="422" spans="1:14" ht="14.45" x14ac:dyDescent="0.3">
      <c r="D422" s="41" t="s">
        <v>970</v>
      </c>
      <c r="E422" s="42" t="s">
        <v>981</v>
      </c>
      <c r="F422" s="37" t="s">
        <v>124</v>
      </c>
      <c r="G422" s="37" t="s">
        <v>124</v>
      </c>
      <c r="K422" s="35">
        <f t="shared" si="18"/>
        <v>0</v>
      </c>
      <c r="N422" s="21">
        <f t="shared" si="19"/>
        <v>0</v>
      </c>
    </row>
    <row r="423" spans="1:14" ht="14.45" x14ac:dyDescent="0.3">
      <c r="D423" s="41" t="s">
        <v>972</v>
      </c>
      <c r="E423" s="42" t="s">
        <v>984</v>
      </c>
      <c r="F423" s="37" t="s">
        <v>124</v>
      </c>
      <c r="G423" s="37" t="s">
        <v>124</v>
      </c>
      <c r="K423" s="35">
        <f t="shared" si="18"/>
        <v>0</v>
      </c>
      <c r="N423" s="21">
        <f t="shared" si="19"/>
        <v>0</v>
      </c>
    </row>
    <row r="424" spans="1:14" ht="14.45" x14ac:dyDescent="0.3">
      <c r="D424" s="41" t="s">
        <v>959</v>
      </c>
      <c r="E424" s="42" t="s">
        <v>973</v>
      </c>
      <c r="F424" s="37" t="s">
        <v>124</v>
      </c>
      <c r="G424" s="37" t="s">
        <v>124</v>
      </c>
      <c r="K424" s="35">
        <f t="shared" si="18"/>
        <v>0</v>
      </c>
      <c r="N424" s="21">
        <f t="shared" si="19"/>
        <v>0</v>
      </c>
    </row>
    <row r="425" spans="1:14" ht="14.45" x14ac:dyDescent="0.3">
      <c r="A425" s="25">
        <v>118</v>
      </c>
      <c r="C425" s="40">
        <v>42068</v>
      </c>
      <c r="D425" s="41" t="s">
        <v>987</v>
      </c>
      <c r="E425" s="42" t="s">
        <v>988</v>
      </c>
      <c r="F425" s="37" t="s">
        <v>989</v>
      </c>
      <c r="G425" s="37" t="s">
        <v>990</v>
      </c>
      <c r="H425" s="37">
        <v>1150</v>
      </c>
      <c r="I425" s="33">
        <v>0.5</v>
      </c>
      <c r="J425" s="34">
        <v>32770</v>
      </c>
      <c r="K425" s="35">
        <f t="shared" si="18"/>
        <v>93630</v>
      </c>
      <c r="L425" s="36">
        <v>100000</v>
      </c>
      <c r="M425" s="36">
        <v>400</v>
      </c>
      <c r="N425" s="21">
        <f t="shared" si="19"/>
        <v>400.5</v>
      </c>
    </row>
    <row r="426" spans="1:14" ht="14.45" x14ac:dyDescent="0.3">
      <c r="A426" s="25">
        <v>119</v>
      </c>
      <c r="C426" s="40">
        <v>42069</v>
      </c>
      <c r="D426" s="41" t="s">
        <v>991</v>
      </c>
      <c r="E426" s="42" t="s">
        <v>992</v>
      </c>
      <c r="F426" s="37" t="s">
        <v>993</v>
      </c>
      <c r="G426" s="37" t="s">
        <v>994</v>
      </c>
      <c r="H426" s="37">
        <v>1150</v>
      </c>
      <c r="I426" s="33">
        <v>0.5</v>
      </c>
      <c r="J426" s="34">
        <v>35620</v>
      </c>
      <c r="K426" s="35">
        <f t="shared" si="18"/>
        <v>101770</v>
      </c>
      <c r="L426" s="36">
        <v>95000</v>
      </c>
      <c r="M426" s="36">
        <v>380</v>
      </c>
      <c r="N426" s="21">
        <f t="shared" si="19"/>
        <v>380.5</v>
      </c>
    </row>
    <row r="427" spans="1:14" ht="14.45" x14ac:dyDescent="0.3">
      <c r="A427" s="25" t="s">
        <v>995</v>
      </c>
      <c r="C427" s="40">
        <v>42069</v>
      </c>
      <c r="D427" s="41" t="s">
        <v>996</v>
      </c>
      <c r="E427" s="42" t="s">
        <v>997</v>
      </c>
      <c r="F427" s="37" t="s">
        <v>998</v>
      </c>
      <c r="G427" s="37" t="s">
        <v>999</v>
      </c>
      <c r="H427" s="37">
        <v>3010</v>
      </c>
      <c r="I427" s="33">
        <v>2.5</v>
      </c>
      <c r="J427" s="34">
        <v>50590</v>
      </c>
      <c r="K427" s="35">
        <f t="shared" si="18"/>
        <v>144540</v>
      </c>
      <c r="N427" s="21">
        <f t="shared" si="19"/>
        <v>2.5</v>
      </c>
    </row>
    <row r="428" spans="1:14" ht="14.45" x14ac:dyDescent="0.3">
      <c r="D428" s="41" t="s">
        <v>1000</v>
      </c>
      <c r="E428" s="42" t="s">
        <v>124</v>
      </c>
      <c r="F428" s="37" t="s">
        <v>124</v>
      </c>
      <c r="G428" s="37" t="s">
        <v>124</v>
      </c>
      <c r="K428" s="35">
        <f t="shared" si="18"/>
        <v>0</v>
      </c>
      <c r="N428" s="21">
        <f t="shared" si="19"/>
        <v>0</v>
      </c>
    </row>
    <row r="429" spans="1:14" ht="14.45" x14ac:dyDescent="0.3">
      <c r="D429" s="41" t="s">
        <v>1001</v>
      </c>
      <c r="E429" s="42" t="s">
        <v>124</v>
      </c>
      <c r="F429" s="37" t="s">
        <v>124</v>
      </c>
      <c r="G429" s="37" t="s">
        <v>124</v>
      </c>
      <c r="K429" s="35">
        <f t="shared" si="18"/>
        <v>0</v>
      </c>
      <c r="N429" s="21">
        <f t="shared" si="19"/>
        <v>0</v>
      </c>
    </row>
    <row r="430" spans="1:14" ht="14.45" x14ac:dyDescent="0.3">
      <c r="D430" s="41" t="s">
        <v>1002</v>
      </c>
      <c r="E430" s="42" t="s">
        <v>124</v>
      </c>
      <c r="F430" s="37" t="s">
        <v>124</v>
      </c>
      <c r="G430" s="37" t="s">
        <v>124</v>
      </c>
      <c r="K430" s="35">
        <f t="shared" si="18"/>
        <v>0</v>
      </c>
      <c r="N430" s="21">
        <f t="shared" si="19"/>
        <v>0</v>
      </c>
    </row>
    <row r="431" spans="1:14" ht="14.45" x14ac:dyDescent="0.3">
      <c r="D431" s="41" t="s">
        <v>1003</v>
      </c>
      <c r="E431" s="42" t="s">
        <v>124</v>
      </c>
      <c r="F431" s="37" t="s">
        <v>124</v>
      </c>
      <c r="G431" s="37" t="s">
        <v>124</v>
      </c>
      <c r="K431" s="35">
        <f t="shared" si="18"/>
        <v>0</v>
      </c>
      <c r="N431" s="21">
        <f t="shared" si="19"/>
        <v>0</v>
      </c>
    </row>
    <row r="432" spans="1:14" ht="14.45" x14ac:dyDescent="0.3">
      <c r="A432" s="25">
        <v>120</v>
      </c>
      <c r="C432" s="40">
        <v>42069</v>
      </c>
      <c r="D432" s="41" t="s">
        <v>1004</v>
      </c>
      <c r="E432" s="42">
        <v>8.57</v>
      </c>
      <c r="F432" s="37" t="s">
        <v>1005</v>
      </c>
      <c r="G432" s="37" t="s">
        <v>1006</v>
      </c>
      <c r="H432" s="37">
        <v>1190</v>
      </c>
      <c r="I432" s="33">
        <v>0.5</v>
      </c>
      <c r="J432" s="34">
        <v>19430</v>
      </c>
      <c r="K432" s="35">
        <f t="shared" si="18"/>
        <v>55510</v>
      </c>
      <c r="L432" s="36">
        <v>14000</v>
      </c>
      <c r="M432" s="36">
        <v>56</v>
      </c>
      <c r="N432" s="21">
        <f t="shared" si="19"/>
        <v>56.5</v>
      </c>
    </row>
    <row r="433" spans="1:15" s="30" customFormat="1" ht="14.45" x14ac:dyDescent="0.3">
      <c r="A433" s="26">
        <v>121</v>
      </c>
      <c r="B433" s="44"/>
      <c r="C433" s="45">
        <v>42069</v>
      </c>
      <c r="D433" s="45" t="s">
        <v>1007</v>
      </c>
      <c r="E433" s="46">
        <v>6.3890000000000002</v>
      </c>
      <c r="F433" s="30" t="s">
        <v>1008</v>
      </c>
      <c r="G433" s="30" t="s">
        <v>1009</v>
      </c>
      <c r="H433" s="30">
        <v>1140</v>
      </c>
      <c r="I433" s="31">
        <v>0.5</v>
      </c>
      <c r="J433" s="31">
        <v>9040</v>
      </c>
      <c r="K433" s="28">
        <f t="shared" si="18"/>
        <v>25830</v>
      </c>
      <c r="L433" s="32">
        <v>15900</v>
      </c>
      <c r="M433" s="32">
        <v>63.6</v>
      </c>
      <c r="N433" s="28">
        <f t="shared" si="19"/>
        <v>64.099999999999994</v>
      </c>
      <c r="O433" s="26"/>
    </row>
    <row r="434" spans="1:15" ht="14.45" x14ac:dyDescent="0.3">
      <c r="K434" s="35">
        <v>0</v>
      </c>
      <c r="N434" s="21">
        <f>SUM(N411:N433)</f>
        <v>911.1</v>
      </c>
      <c r="O434" s="25">
        <v>13407</v>
      </c>
    </row>
    <row r="435" spans="1:15" ht="14.45" x14ac:dyDescent="0.3">
      <c r="K435" s="35">
        <v>0</v>
      </c>
    </row>
    <row r="436" spans="1:15" ht="14.45" x14ac:dyDescent="0.3">
      <c r="A436" s="25">
        <v>122</v>
      </c>
      <c r="C436" s="40">
        <v>42069</v>
      </c>
      <c r="D436" s="41" t="s">
        <v>1010</v>
      </c>
      <c r="E436" s="42">
        <v>0.47470000000000001</v>
      </c>
      <c r="F436" s="37" t="s">
        <v>1011</v>
      </c>
      <c r="G436" s="37" t="s">
        <v>1012</v>
      </c>
      <c r="H436" s="37">
        <v>1050</v>
      </c>
      <c r="I436" s="33">
        <v>0.5</v>
      </c>
      <c r="J436" s="34">
        <v>19300</v>
      </c>
      <c r="K436" s="35">
        <f t="shared" si="18"/>
        <v>55140</v>
      </c>
      <c r="L436" s="36">
        <v>60000</v>
      </c>
      <c r="M436" s="36">
        <v>240</v>
      </c>
      <c r="N436" s="21">
        <f t="shared" si="19"/>
        <v>240.5</v>
      </c>
    </row>
    <row r="437" spans="1:15" s="30" customFormat="1" ht="14.45" x14ac:dyDescent="0.3">
      <c r="A437" s="26">
        <v>123</v>
      </c>
      <c r="B437" s="44"/>
      <c r="C437" s="45">
        <v>42069</v>
      </c>
      <c r="D437" s="45" t="s">
        <v>1013</v>
      </c>
      <c r="E437" s="46">
        <v>4.0369999999999999</v>
      </c>
      <c r="F437" s="30" t="s">
        <v>1014</v>
      </c>
      <c r="G437" s="30" t="s">
        <v>1015</v>
      </c>
      <c r="H437" s="30">
        <v>1210</v>
      </c>
      <c r="I437" s="31">
        <v>0.5</v>
      </c>
      <c r="J437" s="31">
        <v>7980</v>
      </c>
      <c r="K437" s="28">
        <f t="shared" si="18"/>
        <v>22800</v>
      </c>
      <c r="L437" s="32">
        <v>35000</v>
      </c>
      <c r="M437" s="32">
        <v>140</v>
      </c>
      <c r="N437" s="28">
        <f t="shared" si="19"/>
        <v>140.5</v>
      </c>
      <c r="O437" s="26"/>
    </row>
    <row r="438" spans="1:15" ht="14.45" x14ac:dyDescent="0.3">
      <c r="K438" s="35">
        <v>0</v>
      </c>
      <c r="N438" s="21">
        <f>SUM(N436:N437)</f>
        <v>381</v>
      </c>
      <c r="O438" s="25">
        <v>113425</v>
      </c>
    </row>
    <row r="439" spans="1:15" ht="14.45" x14ac:dyDescent="0.3">
      <c r="K439" s="35">
        <v>0</v>
      </c>
    </row>
    <row r="440" spans="1:15" ht="14.45" x14ac:dyDescent="0.3">
      <c r="A440" s="25">
        <v>124</v>
      </c>
      <c r="C440" s="40">
        <v>42072</v>
      </c>
      <c r="D440" s="41" t="s">
        <v>1016</v>
      </c>
      <c r="E440" s="42">
        <v>4.1056999999999997</v>
      </c>
      <c r="F440" s="37" t="s">
        <v>1017</v>
      </c>
      <c r="G440" s="37" t="s">
        <v>1018</v>
      </c>
      <c r="H440" s="37">
        <v>3010</v>
      </c>
      <c r="I440" s="33">
        <v>0.5</v>
      </c>
      <c r="J440" s="34">
        <v>1330994</v>
      </c>
      <c r="K440" s="35">
        <f t="shared" ref="K440:K503" si="20">ROUND(J440/0.35,-1)</f>
        <v>3802840</v>
      </c>
      <c r="L440" s="36">
        <v>6249533</v>
      </c>
      <c r="M440" s="36">
        <v>24998.13</v>
      </c>
      <c r="N440" s="21">
        <f t="shared" ref="N440:N503" si="21">SUM(I440+M440)</f>
        <v>24998.63</v>
      </c>
    </row>
    <row r="441" spans="1:15" ht="14.45" x14ac:dyDescent="0.3">
      <c r="A441" s="25">
        <v>125</v>
      </c>
      <c r="B441" s="39" t="s">
        <v>178</v>
      </c>
      <c r="C441" s="40">
        <v>42072</v>
      </c>
      <c r="D441" s="41" t="s">
        <v>1019</v>
      </c>
      <c r="E441" s="42" t="s">
        <v>1020</v>
      </c>
      <c r="F441" s="37" t="s">
        <v>1021</v>
      </c>
      <c r="G441" s="37" t="s">
        <v>1022</v>
      </c>
      <c r="H441" s="37">
        <v>3010</v>
      </c>
      <c r="I441" s="33">
        <v>0.5</v>
      </c>
      <c r="J441" s="34">
        <v>28700</v>
      </c>
      <c r="K441" s="35">
        <f t="shared" si="20"/>
        <v>82000</v>
      </c>
      <c r="L441" s="36">
        <v>28000</v>
      </c>
      <c r="M441" s="36">
        <v>112</v>
      </c>
      <c r="N441" s="21">
        <f t="shared" si="21"/>
        <v>112.5</v>
      </c>
    </row>
    <row r="442" spans="1:15" ht="14.45" x14ac:dyDescent="0.3">
      <c r="A442" s="25">
        <v>126</v>
      </c>
      <c r="B442" s="39" t="s">
        <v>178</v>
      </c>
      <c r="C442" s="40">
        <v>42072</v>
      </c>
      <c r="D442" s="41" t="s">
        <v>1023</v>
      </c>
      <c r="E442" s="42" t="s">
        <v>1024</v>
      </c>
      <c r="F442" s="37" t="s">
        <v>1021</v>
      </c>
      <c r="G442" s="37" t="s">
        <v>1025</v>
      </c>
      <c r="H442" s="37">
        <v>3010</v>
      </c>
      <c r="I442" s="33">
        <v>0.5</v>
      </c>
      <c r="J442" s="34">
        <v>12490</v>
      </c>
      <c r="K442" s="35">
        <f t="shared" si="20"/>
        <v>35690</v>
      </c>
      <c r="L442" s="36">
        <v>9000</v>
      </c>
      <c r="M442" s="36">
        <v>36</v>
      </c>
      <c r="N442" s="21">
        <f t="shared" si="21"/>
        <v>36.5</v>
      </c>
    </row>
    <row r="443" spans="1:15" ht="14.45" x14ac:dyDescent="0.3">
      <c r="A443" s="25">
        <v>127</v>
      </c>
      <c r="B443" s="39" t="s">
        <v>178</v>
      </c>
      <c r="C443" s="40">
        <v>42072</v>
      </c>
      <c r="D443" s="41" t="s">
        <v>1026</v>
      </c>
      <c r="E443" s="42" t="s">
        <v>127</v>
      </c>
      <c r="F443" s="37" t="s">
        <v>1021</v>
      </c>
      <c r="G443" s="37" t="s">
        <v>1027</v>
      </c>
      <c r="H443" s="37">
        <v>3010</v>
      </c>
      <c r="I443" s="33">
        <v>0.5</v>
      </c>
      <c r="J443" s="34">
        <v>27020</v>
      </c>
      <c r="K443" s="35">
        <f t="shared" si="20"/>
        <v>77200</v>
      </c>
      <c r="L443" s="36">
        <v>50100</v>
      </c>
      <c r="M443" s="36">
        <v>200.4</v>
      </c>
      <c r="N443" s="21">
        <f t="shared" si="21"/>
        <v>200.9</v>
      </c>
    </row>
    <row r="444" spans="1:15" ht="14.45" x14ac:dyDescent="0.3">
      <c r="A444" s="25" t="s">
        <v>1028</v>
      </c>
      <c r="C444" s="40">
        <v>42073</v>
      </c>
      <c r="D444" s="41" t="s">
        <v>1029</v>
      </c>
      <c r="E444" s="42">
        <v>0.999</v>
      </c>
      <c r="F444" s="37" t="s">
        <v>1030</v>
      </c>
      <c r="G444" s="37" t="s">
        <v>1031</v>
      </c>
      <c r="H444" s="37">
        <v>2040</v>
      </c>
      <c r="I444" s="33">
        <v>0.5</v>
      </c>
      <c r="J444" s="34">
        <v>22030</v>
      </c>
      <c r="K444" s="35">
        <f t="shared" si="20"/>
        <v>62940</v>
      </c>
      <c r="N444" s="21">
        <f t="shared" si="21"/>
        <v>0.5</v>
      </c>
    </row>
    <row r="445" spans="1:15" ht="14.45" x14ac:dyDescent="0.3">
      <c r="A445" s="25">
        <v>128</v>
      </c>
      <c r="C445" s="40">
        <v>42073</v>
      </c>
      <c r="D445" s="41" t="s">
        <v>1032</v>
      </c>
      <c r="E445" s="42">
        <v>225.05199999999999</v>
      </c>
      <c r="F445" s="37" t="s">
        <v>1033</v>
      </c>
      <c r="G445" s="37" t="s">
        <v>1034</v>
      </c>
      <c r="H445" s="37">
        <v>1040</v>
      </c>
      <c r="I445" s="33">
        <v>0.5</v>
      </c>
      <c r="J445" s="34">
        <v>244310</v>
      </c>
      <c r="K445" s="35">
        <f t="shared" si="20"/>
        <v>698030</v>
      </c>
      <c r="L445" s="36">
        <v>1012000</v>
      </c>
      <c r="M445" s="36">
        <v>4048</v>
      </c>
      <c r="N445" s="21">
        <f t="shared" si="21"/>
        <v>4048.5</v>
      </c>
    </row>
    <row r="446" spans="1:15" ht="14.45" x14ac:dyDescent="0.3">
      <c r="A446" s="25">
        <v>129</v>
      </c>
      <c r="C446" s="40">
        <v>42073</v>
      </c>
      <c r="D446" s="41" t="s">
        <v>1035</v>
      </c>
      <c r="E446" s="42">
        <v>2.0670000000000002</v>
      </c>
      <c r="F446" s="37" t="s">
        <v>1036</v>
      </c>
      <c r="G446" s="37" t="s">
        <v>1037</v>
      </c>
      <c r="H446" s="37">
        <v>1020</v>
      </c>
      <c r="I446" s="33">
        <v>1.5</v>
      </c>
      <c r="J446" s="34">
        <v>33040</v>
      </c>
      <c r="K446" s="35">
        <f t="shared" si="20"/>
        <v>94400</v>
      </c>
      <c r="L446" s="36">
        <v>135000</v>
      </c>
      <c r="M446" s="36">
        <v>540</v>
      </c>
      <c r="N446" s="21">
        <f t="shared" si="21"/>
        <v>541.5</v>
      </c>
    </row>
    <row r="447" spans="1:15" ht="14.45" x14ac:dyDescent="0.3">
      <c r="D447" s="41" t="s">
        <v>1038</v>
      </c>
      <c r="E447" s="42">
        <v>0.995</v>
      </c>
      <c r="F447" s="37" t="s">
        <v>124</v>
      </c>
      <c r="G447" s="37" t="s">
        <v>124</v>
      </c>
      <c r="K447" s="35">
        <f t="shared" si="20"/>
        <v>0</v>
      </c>
      <c r="N447" s="21">
        <f t="shared" si="21"/>
        <v>0</v>
      </c>
    </row>
    <row r="448" spans="1:15" ht="14.45" x14ac:dyDescent="0.3">
      <c r="D448" s="41" t="s">
        <v>1039</v>
      </c>
      <c r="E448" s="42">
        <v>1.325</v>
      </c>
      <c r="F448" s="37" t="s">
        <v>124</v>
      </c>
      <c r="G448" s="37" t="s">
        <v>124</v>
      </c>
      <c r="K448" s="35">
        <f t="shared" si="20"/>
        <v>0</v>
      </c>
      <c r="N448" s="21">
        <f t="shared" si="21"/>
        <v>0</v>
      </c>
    </row>
    <row r="449" spans="1:15" ht="14.45" x14ac:dyDescent="0.3">
      <c r="A449" s="25">
        <v>130</v>
      </c>
      <c r="C449" s="40">
        <v>42073</v>
      </c>
      <c r="D449" s="41" t="s">
        <v>945</v>
      </c>
      <c r="E449" s="42" t="s">
        <v>144</v>
      </c>
      <c r="F449" s="37" t="s">
        <v>1040</v>
      </c>
      <c r="G449" s="37" t="s">
        <v>912</v>
      </c>
      <c r="H449" s="37">
        <v>3010</v>
      </c>
      <c r="I449" s="33">
        <v>0.5</v>
      </c>
      <c r="J449" s="34">
        <v>9950</v>
      </c>
      <c r="K449" s="35">
        <f t="shared" si="20"/>
        <v>28430</v>
      </c>
      <c r="L449" s="36">
        <v>5000</v>
      </c>
      <c r="M449" s="36">
        <v>20</v>
      </c>
      <c r="N449" s="21">
        <f t="shared" si="21"/>
        <v>20.5</v>
      </c>
    </row>
    <row r="450" spans="1:15" ht="14.45" x14ac:dyDescent="0.3">
      <c r="A450" s="25">
        <v>131</v>
      </c>
      <c r="C450" s="40">
        <v>42073</v>
      </c>
      <c r="D450" s="41" t="s">
        <v>1041</v>
      </c>
      <c r="E450" s="42" t="s">
        <v>160</v>
      </c>
      <c r="F450" s="37" t="s">
        <v>1042</v>
      </c>
      <c r="G450" s="37" t="s">
        <v>1043</v>
      </c>
      <c r="H450" s="37">
        <v>3010</v>
      </c>
      <c r="I450" s="33">
        <v>0.5</v>
      </c>
      <c r="J450" s="34">
        <v>17640</v>
      </c>
      <c r="K450" s="35">
        <f t="shared" si="20"/>
        <v>50400</v>
      </c>
      <c r="L450" s="36">
        <v>63500</v>
      </c>
      <c r="M450" s="36">
        <v>254</v>
      </c>
      <c r="N450" s="21">
        <f t="shared" si="21"/>
        <v>254.5</v>
      </c>
    </row>
    <row r="451" spans="1:15" s="30" customFormat="1" ht="14.45" x14ac:dyDescent="0.3">
      <c r="A451" s="26">
        <v>132</v>
      </c>
      <c r="B451" s="44"/>
      <c r="C451" s="45">
        <v>42073</v>
      </c>
      <c r="D451" s="45" t="s">
        <v>1044</v>
      </c>
      <c r="E451" s="46">
        <v>1.8640000000000001</v>
      </c>
      <c r="F451" s="30" t="s">
        <v>1045</v>
      </c>
      <c r="G451" s="30" t="s">
        <v>1046</v>
      </c>
      <c r="H451" s="30">
        <v>1200</v>
      </c>
      <c r="I451" s="31">
        <v>0.5</v>
      </c>
      <c r="J451" s="31">
        <v>19950</v>
      </c>
      <c r="K451" s="28">
        <f t="shared" si="20"/>
        <v>57000</v>
      </c>
      <c r="L451" s="32">
        <v>30000</v>
      </c>
      <c r="M451" s="32">
        <v>120</v>
      </c>
      <c r="N451" s="28">
        <f t="shared" si="21"/>
        <v>120.5</v>
      </c>
      <c r="O451" s="26"/>
    </row>
    <row r="452" spans="1:15" ht="14.45" x14ac:dyDescent="0.3">
      <c r="K452" s="35">
        <v>0</v>
      </c>
      <c r="N452" s="21">
        <f>SUM(N440:N451)</f>
        <v>30334.530000000002</v>
      </c>
      <c r="O452" s="25">
        <v>113444</v>
      </c>
    </row>
    <row r="453" spans="1:15" ht="14.45" x14ac:dyDescent="0.3">
      <c r="K453" s="35">
        <v>0</v>
      </c>
    </row>
    <row r="454" spans="1:15" ht="14.45" x14ac:dyDescent="0.3">
      <c r="A454" s="25" t="s">
        <v>1047</v>
      </c>
      <c r="C454" s="40">
        <v>42073</v>
      </c>
      <c r="D454" s="41" t="s">
        <v>1048</v>
      </c>
      <c r="E454" s="42">
        <v>10</v>
      </c>
      <c r="F454" s="37" t="s">
        <v>1050</v>
      </c>
      <c r="G454" s="37" t="s">
        <v>1051</v>
      </c>
      <c r="H454" s="37">
        <v>1080</v>
      </c>
      <c r="I454" s="33">
        <v>1</v>
      </c>
      <c r="J454" s="34">
        <v>38750</v>
      </c>
      <c r="K454" s="35">
        <f t="shared" si="20"/>
        <v>110710</v>
      </c>
      <c r="N454" s="21">
        <f t="shared" si="21"/>
        <v>1</v>
      </c>
    </row>
    <row r="455" spans="1:15" ht="14.45" x14ac:dyDescent="0.3">
      <c r="D455" s="41" t="s">
        <v>1049</v>
      </c>
      <c r="E455" s="42">
        <v>0.57799999999999996</v>
      </c>
      <c r="F455" s="37" t="s">
        <v>124</v>
      </c>
      <c r="G455" s="37" t="s">
        <v>124</v>
      </c>
      <c r="K455" s="35">
        <f t="shared" si="20"/>
        <v>0</v>
      </c>
      <c r="N455" s="21">
        <f t="shared" si="21"/>
        <v>0</v>
      </c>
    </row>
    <row r="456" spans="1:15" ht="14.45" x14ac:dyDescent="0.3">
      <c r="A456" s="25" t="s">
        <v>1052</v>
      </c>
      <c r="C456" s="40">
        <v>42073</v>
      </c>
      <c r="D456" s="41" t="s">
        <v>1053</v>
      </c>
      <c r="E456" s="42">
        <v>7.0919999999999996</v>
      </c>
      <c r="F456" s="37" t="s">
        <v>1056</v>
      </c>
      <c r="G456" s="37" t="s">
        <v>1057</v>
      </c>
      <c r="H456" s="37">
        <v>1160</v>
      </c>
      <c r="I456" s="33">
        <v>1.5</v>
      </c>
      <c r="J456" s="34">
        <v>18510</v>
      </c>
      <c r="K456" s="35">
        <f t="shared" si="20"/>
        <v>52890</v>
      </c>
      <c r="N456" s="21">
        <f t="shared" si="21"/>
        <v>1.5</v>
      </c>
    </row>
    <row r="457" spans="1:15" ht="14.45" x14ac:dyDescent="0.3">
      <c r="D457" s="41" t="s">
        <v>1054</v>
      </c>
      <c r="E457" s="42">
        <v>7.0919999999999996</v>
      </c>
      <c r="F457" s="37" t="s">
        <v>124</v>
      </c>
      <c r="G457" s="37" t="s">
        <v>124</v>
      </c>
      <c r="K457" s="35">
        <f t="shared" si="20"/>
        <v>0</v>
      </c>
      <c r="N457" s="21">
        <f t="shared" si="21"/>
        <v>0</v>
      </c>
    </row>
    <row r="458" spans="1:15" ht="14.45" x14ac:dyDescent="0.3">
      <c r="D458" s="41" t="s">
        <v>1055</v>
      </c>
      <c r="E458" s="42">
        <v>7.0919999999999996</v>
      </c>
      <c r="F458" s="37" t="s">
        <v>124</v>
      </c>
      <c r="G458" s="37" t="s">
        <v>124</v>
      </c>
      <c r="K458" s="35">
        <f t="shared" si="20"/>
        <v>0</v>
      </c>
      <c r="N458" s="21">
        <f t="shared" si="21"/>
        <v>0</v>
      </c>
    </row>
    <row r="459" spans="1:15" ht="14.45" x14ac:dyDescent="0.3">
      <c r="A459" s="25" t="s">
        <v>1058</v>
      </c>
      <c r="C459" s="40">
        <v>42073</v>
      </c>
      <c r="D459" s="41" t="s">
        <v>1059</v>
      </c>
      <c r="E459" s="42">
        <v>14.78</v>
      </c>
      <c r="F459" s="37" t="s">
        <v>1068</v>
      </c>
      <c r="G459" s="37" t="s">
        <v>1068</v>
      </c>
      <c r="H459" s="37">
        <v>1020</v>
      </c>
      <c r="I459" s="33">
        <v>4.5</v>
      </c>
      <c r="J459" s="34">
        <v>119650</v>
      </c>
      <c r="K459" s="35">
        <f t="shared" si="20"/>
        <v>341860</v>
      </c>
      <c r="N459" s="21">
        <f t="shared" si="21"/>
        <v>4.5</v>
      </c>
    </row>
    <row r="460" spans="1:15" ht="14.45" x14ac:dyDescent="0.3">
      <c r="D460" s="41" t="s">
        <v>1060</v>
      </c>
      <c r="E460" s="42">
        <v>6.1529999999999996</v>
      </c>
      <c r="F460" s="37" t="s">
        <v>124</v>
      </c>
      <c r="G460" s="37" t="s">
        <v>124</v>
      </c>
      <c r="K460" s="35">
        <f t="shared" si="20"/>
        <v>0</v>
      </c>
      <c r="N460" s="21">
        <f t="shared" si="21"/>
        <v>0</v>
      </c>
    </row>
    <row r="461" spans="1:15" ht="14.45" x14ac:dyDescent="0.3">
      <c r="D461" s="41" t="s">
        <v>1061</v>
      </c>
      <c r="E461" s="42">
        <v>17.773</v>
      </c>
      <c r="F461" s="37" t="s">
        <v>124</v>
      </c>
      <c r="G461" s="37" t="s">
        <v>124</v>
      </c>
      <c r="K461" s="35">
        <f t="shared" si="20"/>
        <v>0</v>
      </c>
      <c r="N461" s="21">
        <f t="shared" si="21"/>
        <v>0</v>
      </c>
    </row>
    <row r="462" spans="1:15" ht="14.45" x14ac:dyDescent="0.3">
      <c r="D462" s="41" t="s">
        <v>1062</v>
      </c>
      <c r="E462" s="42">
        <v>6.0149999999999997</v>
      </c>
      <c r="F462" s="37" t="s">
        <v>124</v>
      </c>
      <c r="G462" s="37" t="s">
        <v>124</v>
      </c>
      <c r="K462" s="35">
        <f t="shared" si="20"/>
        <v>0</v>
      </c>
      <c r="N462" s="21">
        <f t="shared" si="21"/>
        <v>0</v>
      </c>
    </row>
    <row r="463" spans="1:15" ht="14.45" x14ac:dyDescent="0.3">
      <c r="D463" s="41" t="s">
        <v>1063</v>
      </c>
      <c r="E463" s="42">
        <v>8.0030000000000001</v>
      </c>
      <c r="F463" s="37" t="s">
        <v>124</v>
      </c>
      <c r="G463" s="37" t="s">
        <v>124</v>
      </c>
      <c r="K463" s="35">
        <f t="shared" si="20"/>
        <v>0</v>
      </c>
      <c r="N463" s="21">
        <f t="shared" si="21"/>
        <v>0</v>
      </c>
    </row>
    <row r="464" spans="1:15" ht="14.45" x14ac:dyDescent="0.3">
      <c r="D464" s="41" t="s">
        <v>1064</v>
      </c>
      <c r="E464" s="42">
        <v>10.012</v>
      </c>
      <c r="F464" s="37" t="s">
        <v>124</v>
      </c>
      <c r="G464" s="37" t="s">
        <v>124</v>
      </c>
      <c r="K464" s="35">
        <f t="shared" si="20"/>
        <v>0</v>
      </c>
      <c r="N464" s="21">
        <f t="shared" si="21"/>
        <v>0</v>
      </c>
    </row>
    <row r="465" spans="1:14" ht="14.45" x14ac:dyDescent="0.3">
      <c r="D465" s="41" t="s">
        <v>1065</v>
      </c>
      <c r="E465" s="42">
        <v>16.021000000000001</v>
      </c>
      <c r="F465" s="37" t="s">
        <v>124</v>
      </c>
      <c r="G465" s="37" t="s">
        <v>124</v>
      </c>
      <c r="K465" s="35">
        <f t="shared" si="20"/>
        <v>0</v>
      </c>
      <c r="N465" s="21">
        <f t="shared" si="21"/>
        <v>0</v>
      </c>
    </row>
    <row r="466" spans="1:14" ht="14.45" x14ac:dyDescent="0.3">
      <c r="D466" s="41" t="s">
        <v>1066</v>
      </c>
      <c r="E466" s="42">
        <v>20.050999999999998</v>
      </c>
      <c r="F466" s="37" t="s">
        <v>124</v>
      </c>
      <c r="G466" s="37" t="s">
        <v>124</v>
      </c>
      <c r="K466" s="35">
        <f t="shared" si="20"/>
        <v>0</v>
      </c>
      <c r="N466" s="21">
        <f t="shared" si="21"/>
        <v>0</v>
      </c>
    </row>
    <row r="467" spans="1:14" ht="14.45" x14ac:dyDescent="0.3">
      <c r="D467" s="41" t="s">
        <v>1067</v>
      </c>
      <c r="E467" s="42">
        <v>21.087</v>
      </c>
      <c r="F467" s="37" t="s">
        <v>124</v>
      </c>
      <c r="G467" s="37" t="s">
        <v>124</v>
      </c>
      <c r="K467" s="35">
        <f t="shared" si="20"/>
        <v>0</v>
      </c>
      <c r="N467" s="21">
        <f t="shared" si="21"/>
        <v>0</v>
      </c>
    </row>
    <row r="468" spans="1:14" ht="14.45" x14ac:dyDescent="0.3">
      <c r="A468" s="25" t="s">
        <v>1069</v>
      </c>
      <c r="C468" s="40">
        <v>42073</v>
      </c>
      <c r="D468" s="41" t="s">
        <v>1070</v>
      </c>
      <c r="E468" s="42" t="s">
        <v>1071</v>
      </c>
      <c r="F468" s="37" t="s">
        <v>1072</v>
      </c>
      <c r="G468" s="37" t="s">
        <v>1073</v>
      </c>
      <c r="H468" s="37">
        <v>3010</v>
      </c>
      <c r="I468" s="33">
        <v>0.5</v>
      </c>
      <c r="J468" s="34">
        <v>16330</v>
      </c>
      <c r="K468" s="35">
        <f t="shared" si="20"/>
        <v>46660</v>
      </c>
      <c r="N468" s="21">
        <f t="shared" si="21"/>
        <v>0.5</v>
      </c>
    </row>
    <row r="469" spans="1:14" ht="14.45" x14ac:dyDescent="0.3">
      <c r="A469" s="25">
        <v>133</v>
      </c>
      <c r="C469" s="40">
        <v>42073</v>
      </c>
      <c r="D469" s="41" t="s">
        <v>1074</v>
      </c>
      <c r="E469" s="42" t="s">
        <v>1075</v>
      </c>
      <c r="F469" s="37" t="s">
        <v>1076</v>
      </c>
      <c r="G469" s="37" t="s">
        <v>1077</v>
      </c>
      <c r="H469" s="37">
        <v>3010</v>
      </c>
      <c r="I469" s="33">
        <v>1</v>
      </c>
      <c r="J469" s="34">
        <v>3680</v>
      </c>
      <c r="K469" s="35">
        <f t="shared" si="20"/>
        <v>10510</v>
      </c>
      <c r="L469" s="36">
        <v>3500</v>
      </c>
      <c r="M469" s="36">
        <v>14</v>
      </c>
      <c r="N469" s="21">
        <f t="shared" si="21"/>
        <v>15</v>
      </c>
    </row>
    <row r="470" spans="1:14" ht="14.45" x14ac:dyDescent="0.3">
      <c r="D470" s="41" t="s">
        <v>1078</v>
      </c>
      <c r="E470" s="42" t="s">
        <v>1079</v>
      </c>
      <c r="F470" s="37" t="s">
        <v>1080</v>
      </c>
      <c r="G470" s="37" t="s">
        <v>1080</v>
      </c>
      <c r="K470" s="35">
        <f t="shared" si="20"/>
        <v>0</v>
      </c>
      <c r="N470" s="21">
        <f t="shared" si="21"/>
        <v>0</v>
      </c>
    </row>
    <row r="471" spans="1:14" ht="14.45" x14ac:dyDescent="0.3">
      <c r="A471" s="25">
        <v>134</v>
      </c>
      <c r="C471" s="40">
        <v>42073</v>
      </c>
      <c r="D471" s="41" t="s">
        <v>1081</v>
      </c>
      <c r="E471" s="42">
        <v>25.35</v>
      </c>
      <c r="F471" s="37" t="s">
        <v>1082</v>
      </c>
      <c r="G471" s="37" t="s">
        <v>627</v>
      </c>
      <c r="H471" s="37">
        <v>1170</v>
      </c>
      <c r="I471" s="33">
        <v>2</v>
      </c>
      <c r="J471" s="34">
        <v>172740</v>
      </c>
      <c r="K471" s="35">
        <f t="shared" si="20"/>
        <v>493540</v>
      </c>
      <c r="L471" s="36">
        <v>675000</v>
      </c>
      <c r="M471" s="36">
        <v>2700</v>
      </c>
      <c r="N471" s="21">
        <f t="shared" si="21"/>
        <v>2702</v>
      </c>
    </row>
    <row r="472" spans="1:14" ht="14.45" x14ac:dyDescent="0.3">
      <c r="D472" s="41" t="s">
        <v>1083</v>
      </c>
      <c r="E472" s="42">
        <v>98.563000000000002</v>
      </c>
      <c r="F472" s="37" t="s">
        <v>124</v>
      </c>
      <c r="G472" s="37" t="s">
        <v>124</v>
      </c>
      <c r="K472" s="35">
        <f t="shared" si="20"/>
        <v>0</v>
      </c>
      <c r="N472" s="21">
        <f t="shared" si="21"/>
        <v>0</v>
      </c>
    </row>
    <row r="473" spans="1:14" ht="14.45" x14ac:dyDescent="0.3">
      <c r="D473" s="41" t="s">
        <v>1084</v>
      </c>
      <c r="E473" s="42">
        <v>40.067</v>
      </c>
      <c r="F473" s="37" t="s">
        <v>124</v>
      </c>
      <c r="G473" s="37" t="s">
        <v>124</v>
      </c>
      <c r="K473" s="35">
        <f t="shared" si="20"/>
        <v>0</v>
      </c>
      <c r="N473" s="21">
        <f t="shared" si="21"/>
        <v>0</v>
      </c>
    </row>
    <row r="474" spans="1:14" ht="14.45" x14ac:dyDescent="0.3">
      <c r="D474" s="41" t="s">
        <v>1085</v>
      </c>
      <c r="E474" s="42">
        <v>35.965000000000003</v>
      </c>
      <c r="F474" s="37" t="s">
        <v>124</v>
      </c>
      <c r="G474" s="37" t="s">
        <v>124</v>
      </c>
      <c r="K474" s="35">
        <f t="shared" si="20"/>
        <v>0</v>
      </c>
      <c r="N474" s="21">
        <f t="shared" si="21"/>
        <v>0</v>
      </c>
    </row>
    <row r="475" spans="1:14" ht="14.45" x14ac:dyDescent="0.3">
      <c r="A475" s="25" t="s">
        <v>1086</v>
      </c>
      <c r="C475" s="40">
        <v>42073</v>
      </c>
      <c r="D475" s="41" t="s">
        <v>1087</v>
      </c>
      <c r="E475" s="42" t="s">
        <v>1088</v>
      </c>
      <c r="F475" s="37" t="s">
        <v>1089</v>
      </c>
      <c r="G475" s="37" t="s">
        <v>1090</v>
      </c>
      <c r="H475" s="37">
        <v>3010</v>
      </c>
      <c r="I475" s="33">
        <v>0.5</v>
      </c>
      <c r="J475" s="34">
        <v>56960</v>
      </c>
      <c r="K475" s="35">
        <f t="shared" si="20"/>
        <v>162740</v>
      </c>
      <c r="N475" s="21">
        <f t="shared" si="21"/>
        <v>0.5</v>
      </c>
    </row>
    <row r="476" spans="1:14" ht="14.45" x14ac:dyDescent="0.3">
      <c r="A476" s="25" t="s">
        <v>1091</v>
      </c>
      <c r="C476" s="40">
        <v>42073</v>
      </c>
      <c r="D476" s="41" t="s">
        <v>1092</v>
      </c>
      <c r="E476" s="42">
        <v>61</v>
      </c>
      <c r="F476" s="37" t="s">
        <v>1093</v>
      </c>
      <c r="G476" s="37" t="s">
        <v>1094</v>
      </c>
      <c r="H476" s="37">
        <v>1010</v>
      </c>
      <c r="I476" s="33">
        <v>0.5</v>
      </c>
      <c r="J476" s="34">
        <v>87470</v>
      </c>
      <c r="K476" s="35">
        <f t="shared" si="20"/>
        <v>249910</v>
      </c>
      <c r="N476" s="21">
        <f t="shared" si="21"/>
        <v>0.5</v>
      </c>
    </row>
    <row r="477" spans="1:14" ht="14.45" x14ac:dyDescent="0.3">
      <c r="A477" s="25">
        <v>135</v>
      </c>
      <c r="C477" s="40">
        <v>42074</v>
      </c>
      <c r="D477" s="41" t="s">
        <v>1095</v>
      </c>
      <c r="E477" s="42">
        <v>2.7890000000000001</v>
      </c>
      <c r="F477" s="37" t="s">
        <v>1096</v>
      </c>
      <c r="G477" s="37" t="s">
        <v>1097</v>
      </c>
      <c r="H477" s="37">
        <v>1080</v>
      </c>
      <c r="I477" s="33">
        <v>1.5</v>
      </c>
      <c r="J477" s="34">
        <v>15310</v>
      </c>
      <c r="K477" s="35">
        <f t="shared" si="20"/>
        <v>43740</v>
      </c>
      <c r="L477" s="36">
        <v>14000</v>
      </c>
      <c r="M477" s="36">
        <v>56</v>
      </c>
      <c r="N477" s="21">
        <f t="shared" si="21"/>
        <v>57.5</v>
      </c>
    </row>
    <row r="478" spans="1:14" ht="14.45" x14ac:dyDescent="0.3">
      <c r="D478" s="41" t="s">
        <v>1098</v>
      </c>
      <c r="E478" s="42">
        <v>2.0369999999999999</v>
      </c>
      <c r="F478" s="37" t="s">
        <v>124</v>
      </c>
      <c r="G478" s="37" t="s">
        <v>124</v>
      </c>
      <c r="K478" s="35">
        <f t="shared" si="20"/>
        <v>0</v>
      </c>
      <c r="N478" s="21">
        <f t="shared" si="21"/>
        <v>0</v>
      </c>
    </row>
    <row r="479" spans="1:14" ht="14.45" x14ac:dyDescent="0.3">
      <c r="D479" s="41" t="s">
        <v>1099</v>
      </c>
      <c r="E479" s="42">
        <v>5.0010000000000003</v>
      </c>
      <c r="F479" s="37" t="s">
        <v>124</v>
      </c>
      <c r="G479" s="37" t="s">
        <v>124</v>
      </c>
      <c r="K479" s="35">
        <f t="shared" si="20"/>
        <v>0</v>
      </c>
      <c r="N479" s="21">
        <f t="shared" si="21"/>
        <v>0</v>
      </c>
    </row>
    <row r="480" spans="1:14" ht="14.45" x14ac:dyDescent="0.3">
      <c r="A480" s="25">
        <v>136</v>
      </c>
      <c r="C480" s="40" t="s">
        <v>1100</v>
      </c>
      <c r="D480" s="41" t="s">
        <v>1102</v>
      </c>
      <c r="E480" s="42" t="s">
        <v>1101</v>
      </c>
      <c r="F480" s="37" t="s">
        <v>411</v>
      </c>
      <c r="G480" s="37" t="s">
        <v>1103</v>
      </c>
      <c r="H480" s="37">
        <v>3010</v>
      </c>
      <c r="I480" s="33">
        <v>0.5</v>
      </c>
      <c r="J480" s="34">
        <v>4080</v>
      </c>
      <c r="K480" s="35">
        <f t="shared" si="20"/>
        <v>11660</v>
      </c>
      <c r="L480" s="36">
        <v>8000</v>
      </c>
      <c r="M480" s="36">
        <v>32</v>
      </c>
      <c r="N480" s="21">
        <f t="shared" si="21"/>
        <v>32.5</v>
      </c>
    </row>
    <row r="481" spans="1:15" ht="14.45" x14ac:dyDescent="0.3">
      <c r="A481" s="25">
        <v>138</v>
      </c>
      <c r="C481" s="40">
        <v>42074</v>
      </c>
      <c r="D481" s="41" t="s">
        <v>1104</v>
      </c>
      <c r="E481" s="42" t="s">
        <v>1105</v>
      </c>
      <c r="F481" s="37" t="s">
        <v>411</v>
      </c>
      <c r="G481" s="37" t="s">
        <v>1106</v>
      </c>
      <c r="H481" s="37">
        <v>3010</v>
      </c>
      <c r="I481" s="33">
        <v>0.5</v>
      </c>
      <c r="J481" s="34">
        <v>10040</v>
      </c>
      <c r="K481" s="35">
        <f t="shared" si="20"/>
        <v>28690</v>
      </c>
      <c r="L481" s="36">
        <v>16000</v>
      </c>
      <c r="M481" s="36">
        <v>64</v>
      </c>
      <c r="N481" s="21">
        <f t="shared" si="21"/>
        <v>64.5</v>
      </c>
    </row>
    <row r="482" spans="1:15" ht="14.45" x14ac:dyDescent="0.3">
      <c r="A482" s="25">
        <v>137</v>
      </c>
      <c r="C482" s="40">
        <v>42074</v>
      </c>
      <c r="D482" s="41" t="s">
        <v>1107</v>
      </c>
      <c r="E482" s="42" t="s">
        <v>1109</v>
      </c>
      <c r="F482" s="37" t="s">
        <v>411</v>
      </c>
      <c r="G482" s="37" t="s">
        <v>1111</v>
      </c>
      <c r="H482" s="37">
        <v>3010</v>
      </c>
      <c r="I482" s="33">
        <v>0.5</v>
      </c>
      <c r="J482" s="34">
        <v>14770</v>
      </c>
      <c r="K482" s="35">
        <f t="shared" si="20"/>
        <v>42200</v>
      </c>
      <c r="L482" s="36">
        <v>16000</v>
      </c>
      <c r="M482" s="36">
        <v>64</v>
      </c>
      <c r="N482" s="21">
        <f t="shared" si="21"/>
        <v>64.5</v>
      </c>
    </row>
    <row r="483" spans="1:15" s="30" customFormat="1" ht="14.45" x14ac:dyDescent="0.3">
      <c r="A483" s="26">
        <v>139</v>
      </c>
      <c r="B483" s="44"/>
      <c r="C483" s="45">
        <v>42074</v>
      </c>
      <c r="D483" s="45" t="s">
        <v>1108</v>
      </c>
      <c r="E483" s="46" t="s">
        <v>1110</v>
      </c>
      <c r="F483" s="30" t="s">
        <v>411</v>
      </c>
      <c r="G483" s="30" t="s">
        <v>1106</v>
      </c>
      <c r="H483" s="30">
        <v>3010</v>
      </c>
      <c r="I483" s="31">
        <v>0.5</v>
      </c>
      <c r="J483" s="31">
        <v>8930</v>
      </c>
      <c r="K483" s="28">
        <f t="shared" si="20"/>
        <v>25510</v>
      </c>
      <c r="L483" s="32">
        <v>10000</v>
      </c>
      <c r="M483" s="32">
        <v>40</v>
      </c>
      <c r="N483" s="28">
        <f t="shared" si="21"/>
        <v>40.5</v>
      </c>
      <c r="O483" s="26"/>
    </row>
    <row r="484" spans="1:15" ht="14.45" x14ac:dyDescent="0.3">
      <c r="K484" s="35">
        <v>0</v>
      </c>
      <c r="N484" s="21">
        <f>SUM(N454:N483)</f>
        <v>2985</v>
      </c>
      <c r="O484" s="25">
        <v>113460</v>
      </c>
    </row>
    <row r="485" spans="1:15" ht="14.45" x14ac:dyDescent="0.3">
      <c r="K485" s="35">
        <v>0</v>
      </c>
    </row>
    <row r="486" spans="1:15" ht="14.45" x14ac:dyDescent="0.3">
      <c r="A486" s="25">
        <v>140</v>
      </c>
      <c r="C486" s="40">
        <v>42075</v>
      </c>
      <c r="D486" s="41" t="s">
        <v>1112</v>
      </c>
      <c r="E486" s="42" t="s">
        <v>1113</v>
      </c>
      <c r="F486" s="37" t="s">
        <v>1114</v>
      </c>
      <c r="G486" s="37" t="s">
        <v>1115</v>
      </c>
      <c r="H486" s="37">
        <v>3010</v>
      </c>
      <c r="I486" s="33">
        <v>0.5</v>
      </c>
      <c r="J486" s="34">
        <v>18500</v>
      </c>
      <c r="K486" s="35">
        <f t="shared" si="20"/>
        <v>52860</v>
      </c>
      <c r="L486" s="36">
        <v>37000</v>
      </c>
      <c r="M486" s="36">
        <v>148</v>
      </c>
      <c r="N486" s="21">
        <f t="shared" si="21"/>
        <v>148.5</v>
      </c>
    </row>
    <row r="487" spans="1:15" ht="14.45" x14ac:dyDescent="0.3">
      <c r="A487" s="25" t="s">
        <v>1116</v>
      </c>
      <c r="C487" s="40">
        <v>42075</v>
      </c>
      <c r="D487" s="41" t="s">
        <v>1117</v>
      </c>
      <c r="E487" s="42">
        <v>49.13</v>
      </c>
      <c r="F487" s="37" t="s">
        <v>1121</v>
      </c>
      <c r="G487" s="37" t="s">
        <v>1122</v>
      </c>
      <c r="H487" s="37">
        <v>1170</v>
      </c>
      <c r="I487" s="33">
        <v>2</v>
      </c>
      <c r="J487" s="34">
        <v>295400</v>
      </c>
      <c r="K487" s="35">
        <f t="shared" si="20"/>
        <v>844000</v>
      </c>
      <c r="N487" s="21">
        <f t="shared" si="21"/>
        <v>2</v>
      </c>
    </row>
    <row r="488" spans="1:15" ht="14.45" x14ac:dyDescent="0.3">
      <c r="D488" s="41" t="s">
        <v>1118</v>
      </c>
      <c r="E488" s="42">
        <v>80</v>
      </c>
      <c r="F488" s="37" t="s">
        <v>124</v>
      </c>
      <c r="G488" s="37" t="s">
        <v>124</v>
      </c>
      <c r="K488" s="35">
        <f t="shared" si="20"/>
        <v>0</v>
      </c>
      <c r="N488" s="21">
        <f t="shared" si="21"/>
        <v>0</v>
      </c>
    </row>
    <row r="489" spans="1:15" ht="14.45" x14ac:dyDescent="0.3">
      <c r="D489" s="41" t="s">
        <v>1119</v>
      </c>
      <c r="E489" s="42">
        <v>86.031000000000006</v>
      </c>
      <c r="F489" s="37" t="s">
        <v>124</v>
      </c>
      <c r="G489" s="37" t="s">
        <v>124</v>
      </c>
      <c r="K489" s="35">
        <f t="shared" si="20"/>
        <v>0</v>
      </c>
      <c r="N489" s="21">
        <f t="shared" si="21"/>
        <v>0</v>
      </c>
    </row>
    <row r="490" spans="1:15" ht="14.45" x14ac:dyDescent="0.3">
      <c r="D490" s="41" t="s">
        <v>1120</v>
      </c>
      <c r="E490" s="42">
        <v>79.119</v>
      </c>
      <c r="F490" s="37" t="s">
        <v>124</v>
      </c>
      <c r="G490" s="37" t="s">
        <v>124</v>
      </c>
      <c r="K490" s="35">
        <f t="shared" si="20"/>
        <v>0</v>
      </c>
      <c r="N490" s="21">
        <f t="shared" si="21"/>
        <v>0</v>
      </c>
    </row>
    <row r="491" spans="1:15" ht="14.45" x14ac:dyDescent="0.3">
      <c r="A491" s="25">
        <v>141</v>
      </c>
      <c r="C491" s="40">
        <v>42075</v>
      </c>
      <c r="D491" s="41" t="s">
        <v>1123</v>
      </c>
      <c r="E491" s="42">
        <v>0.43099999999999999</v>
      </c>
      <c r="F491" s="37" t="s">
        <v>937</v>
      </c>
      <c r="G491" s="37" t="s">
        <v>1124</v>
      </c>
      <c r="H491" s="37">
        <v>1030</v>
      </c>
      <c r="I491" s="33">
        <v>0.5</v>
      </c>
      <c r="J491" s="34">
        <v>14560</v>
      </c>
      <c r="K491" s="35">
        <f t="shared" si="20"/>
        <v>41600</v>
      </c>
      <c r="L491" s="36">
        <v>55000</v>
      </c>
      <c r="M491" s="36">
        <v>220</v>
      </c>
      <c r="N491" s="21">
        <f t="shared" si="21"/>
        <v>220.5</v>
      </c>
    </row>
    <row r="492" spans="1:15" ht="14.45" x14ac:dyDescent="0.3">
      <c r="A492" s="25">
        <v>142</v>
      </c>
      <c r="B492" s="39" t="s">
        <v>178</v>
      </c>
      <c r="C492" s="40">
        <v>42075</v>
      </c>
      <c r="D492" s="41" t="s">
        <v>1125</v>
      </c>
      <c r="E492" s="42" t="s">
        <v>1126</v>
      </c>
      <c r="F492" s="37" t="s">
        <v>1127</v>
      </c>
      <c r="G492" s="37" t="s">
        <v>1128</v>
      </c>
      <c r="H492" s="37">
        <v>3010</v>
      </c>
      <c r="I492" s="33">
        <v>0.5</v>
      </c>
      <c r="J492" s="34">
        <v>17170</v>
      </c>
      <c r="K492" s="35">
        <f t="shared" si="20"/>
        <v>49060</v>
      </c>
      <c r="L492" s="36">
        <v>26667</v>
      </c>
      <c r="M492" s="36">
        <v>106.8</v>
      </c>
      <c r="N492" s="21">
        <f t="shared" si="21"/>
        <v>107.3</v>
      </c>
    </row>
    <row r="493" spans="1:15" s="30" customFormat="1" ht="14.45" x14ac:dyDescent="0.3">
      <c r="A493" s="26">
        <v>144</v>
      </c>
      <c r="B493" s="44" t="s">
        <v>178</v>
      </c>
      <c r="C493" s="45">
        <v>42075</v>
      </c>
      <c r="D493" s="45" t="s">
        <v>1129</v>
      </c>
      <c r="E493" s="46" t="s">
        <v>1130</v>
      </c>
      <c r="F493" s="30" t="s">
        <v>1131</v>
      </c>
      <c r="G493" s="30" t="s">
        <v>1132</v>
      </c>
      <c r="H493" s="30">
        <v>3010</v>
      </c>
      <c r="I493" s="31">
        <v>0.5</v>
      </c>
      <c r="J493" s="31">
        <v>15170</v>
      </c>
      <c r="K493" s="28">
        <f t="shared" si="20"/>
        <v>43340</v>
      </c>
      <c r="L493" s="32">
        <v>16000</v>
      </c>
      <c r="M493" s="32">
        <v>64</v>
      </c>
      <c r="N493" s="28">
        <f t="shared" si="21"/>
        <v>64.5</v>
      </c>
      <c r="O493" s="26"/>
    </row>
    <row r="494" spans="1:15" ht="14.45" x14ac:dyDescent="0.3">
      <c r="K494" s="35">
        <v>0</v>
      </c>
      <c r="N494" s="21">
        <f>SUM(N486:N493)</f>
        <v>542.79999999999995</v>
      </c>
      <c r="O494" s="25">
        <v>113472</v>
      </c>
    </row>
    <row r="495" spans="1:15" ht="14.45" x14ac:dyDescent="0.3">
      <c r="K495" s="35">
        <v>0</v>
      </c>
    </row>
    <row r="496" spans="1:15" ht="14.45" x14ac:dyDescent="0.3">
      <c r="A496" s="25">
        <v>143</v>
      </c>
      <c r="B496" s="39" t="s">
        <v>178</v>
      </c>
      <c r="C496" s="40">
        <v>42075</v>
      </c>
      <c r="D496" s="41" t="s">
        <v>1133</v>
      </c>
      <c r="E496" s="42">
        <v>0.112</v>
      </c>
      <c r="F496" s="37" t="s">
        <v>180</v>
      </c>
      <c r="G496" s="37" t="s">
        <v>1106</v>
      </c>
      <c r="H496" s="37">
        <v>3010</v>
      </c>
      <c r="I496" s="33">
        <v>0.5</v>
      </c>
      <c r="J496" s="34">
        <v>11070</v>
      </c>
      <c r="K496" s="35">
        <f t="shared" si="20"/>
        <v>31630</v>
      </c>
      <c r="L496" s="36">
        <v>14000</v>
      </c>
      <c r="M496" s="36">
        <v>56</v>
      </c>
      <c r="N496" s="21">
        <f t="shared" si="21"/>
        <v>56.5</v>
      </c>
    </row>
    <row r="497" spans="1:15" ht="14.45" x14ac:dyDescent="0.3">
      <c r="A497" s="25">
        <v>145</v>
      </c>
      <c r="B497" s="39" t="s">
        <v>178</v>
      </c>
      <c r="C497" s="40">
        <v>42075</v>
      </c>
      <c r="D497" s="41" t="s">
        <v>1134</v>
      </c>
      <c r="E497" s="42" t="s">
        <v>1135</v>
      </c>
      <c r="F497" s="37" t="s">
        <v>1136</v>
      </c>
      <c r="G497" s="37" t="s">
        <v>1137</v>
      </c>
      <c r="H497" s="37">
        <v>1150</v>
      </c>
      <c r="I497" s="33">
        <v>1.5</v>
      </c>
      <c r="J497" s="34">
        <v>9720</v>
      </c>
      <c r="K497" s="35">
        <f t="shared" si="20"/>
        <v>27770</v>
      </c>
      <c r="L497" s="36">
        <v>22000</v>
      </c>
      <c r="M497" s="36">
        <v>88</v>
      </c>
      <c r="N497" s="21">
        <f t="shared" si="21"/>
        <v>89.5</v>
      </c>
    </row>
    <row r="498" spans="1:15" ht="14.45" x14ac:dyDescent="0.3">
      <c r="A498" s="25">
        <v>146</v>
      </c>
      <c r="C498" s="40">
        <v>42075</v>
      </c>
      <c r="D498" s="41" t="s">
        <v>1138</v>
      </c>
      <c r="E498" s="42">
        <v>0.13850000000000001</v>
      </c>
      <c r="F498" s="37" t="s">
        <v>1139</v>
      </c>
      <c r="G498" s="37" t="s">
        <v>1140</v>
      </c>
      <c r="H498" s="37">
        <v>1220</v>
      </c>
      <c r="I498" s="33">
        <v>1</v>
      </c>
      <c r="J498" s="34">
        <v>1330</v>
      </c>
      <c r="K498" s="35">
        <f t="shared" si="20"/>
        <v>3800</v>
      </c>
      <c r="L498" s="36">
        <v>8000</v>
      </c>
      <c r="M498" s="36">
        <v>32</v>
      </c>
      <c r="N498" s="21">
        <f t="shared" si="21"/>
        <v>33</v>
      </c>
    </row>
    <row r="499" spans="1:15" ht="14.45" x14ac:dyDescent="0.3">
      <c r="D499" s="41" t="s">
        <v>1141</v>
      </c>
      <c r="E499" s="42">
        <v>0.159</v>
      </c>
      <c r="F499" s="37" t="s">
        <v>124</v>
      </c>
      <c r="G499" s="37" t="s">
        <v>124</v>
      </c>
      <c r="K499" s="35">
        <f t="shared" si="20"/>
        <v>0</v>
      </c>
      <c r="N499" s="21">
        <f t="shared" si="21"/>
        <v>0</v>
      </c>
    </row>
    <row r="500" spans="1:15" ht="14.45" x14ac:dyDescent="0.3">
      <c r="A500" s="25">
        <v>147</v>
      </c>
      <c r="C500" s="40">
        <v>42075</v>
      </c>
      <c r="D500" s="41" t="s">
        <v>1142</v>
      </c>
      <c r="E500" s="42">
        <v>11.003</v>
      </c>
      <c r="F500" s="37" t="s">
        <v>1124</v>
      </c>
      <c r="G500" s="37" t="s">
        <v>1144</v>
      </c>
      <c r="H500" s="37">
        <v>1020</v>
      </c>
      <c r="I500" s="33">
        <v>1</v>
      </c>
      <c r="J500" s="34">
        <v>70130</v>
      </c>
      <c r="K500" s="35">
        <f t="shared" si="20"/>
        <v>200370</v>
      </c>
      <c r="L500" s="36">
        <v>270000</v>
      </c>
      <c r="M500" s="36">
        <v>1080</v>
      </c>
      <c r="N500" s="21">
        <f t="shared" si="21"/>
        <v>1081</v>
      </c>
    </row>
    <row r="501" spans="1:15" ht="14.45" x14ac:dyDescent="0.3">
      <c r="D501" s="41" t="s">
        <v>1143</v>
      </c>
      <c r="E501" s="42">
        <v>7.016</v>
      </c>
      <c r="F501" s="37" t="s">
        <v>124</v>
      </c>
      <c r="G501" s="37" t="s">
        <v>124</v>
      </c>
      <c r="K501" s="35">
        <f t="shared" si="20"/>
        <v>0</v>
      </c>
      <c r="N501" s="21">
        <f t="shared" si="21"/>
        <v>0</v>
      </c>
    </row>
    <row r="502" spans="1:15" ht="14.45" x14ac:dyDescent="0.3">
      <c r="A502" s="25">
        <v>148</v>
      </c>
      <c r="C502" s="40">
        <v>42076</v>
      </c>
      <c r="D502" s="41" t="s">
        <v>1145</v>
      </c>
      <c r="E502" s="42" t="s">
        <v>406</v>
      </c>
      <c r="F502" s="37" t="s">
        <v>252</v>
      </c>
      <c r="G502" s="37" t="s">
        <v>728</v>
      </c>
      <c r="H502" s="37">
        <v>3010</v>
      </c>
      <c r="I502" s="33">
        <v>1</v>
      </c>
      <c r="J502" s="34">
        <v>18170</v>
      </c>
      <c r="K502" s="35">
        <f t="shared" si="20"/>
        <v>51910</v>
      </c>
      <c r="L502" s="36">
        <v>32000</v>
      </c>
      <c r="M502" s="36">
        <v>128</v>
      </c>
      <c r="N502" s="21">
        <f t="shared" si="21"/>
        <v>129</v>
      </c>
    </row>
    <row r="503" spans="1:15" ht="14.45" x14ac:dyDescent="0.3">
      <c r="D503" s="41" t="s">
        <v>402</v>
      </c>
      <c r="E503" s="42" t="s">
        <v>409</v>
      </c>
      <c r="F503" s="37" t="s">
        <v>124</v>
      </c>
      <c r="G503" s="37" t="s">
        <v>124</v>
      </c>
      <c r="K503" s="35">
        <f t="shared" si="20"/>
        <v>0</v>
      </c>
      <c r="N503" s="21">
        <f t="shared" si="21"/>
        <v>0</v>
      </c>
    </row>
    <row r="504" spans="1:15" ht="14.45" x14ac:dyDescent="0.3">
      <c r="A504" s="25" t="s">
        <v>1146</v>
      </c>
      <c r="C504" s="40">
        <v>42076</v>
      </c>
      <c r="D504" s="41" t="s">
        <v>1147</v>
      </c>
      <c r="E504" s="42" t="s">
        <v>160</v>
      </c>
      <c r="F504" s="37" t="s">
        <v>1148</v>
      </c>
      <c r="G504" s="37" t="s">
        <v>1149</v>
      </c>
      <c r="H504" s="37">
        <v>3010</v>
      </c>
      <c r="I504" s="33">
        <v>0.5</v>
      </c>
      <c r="J504" s="34">
        <v>20360</v>
      </c>
      <c r="K504" s="35">
        <f t="shared" ref="K504:K566" si="22">ROUND(J504/0.35,-1)</f>
        <v>58170</v>
      </c>
      <c r="N504" s="21">
        <f t="shared" ref="N504:N566" si="23">SUM(I504+M504)</f>
        <v>0.5</v>
      </c>
    </row>
    <row r="505" spans="1:15" s="30" customFormat="1" ht="14.45" x14ac:dyDescent="0.3">
      <c r="A505" s="26">
        <v>149</v>
      </c>
      <c r="B505" s="44"/>
      <c r="C505" s="45">
        <v>42076</v>
      </c>
      <c r="D505" s="45" t="s">
        <v>1150</v>
      </c>
      <c r="E505" s="46">
        <v>10.875999999999999</v>
      </c>
      <c r="F505" s="30" t="s">
        <v>1151</v>
      </c>
      <c r="G505" s="30" t="s">
        <v>1152</v>
      </c>
      <c r="H505" s="30">
        <v>1200</v>
      </c>
      <c r="I505" s="31">
        <v>0.5</v>
      </c>
      <c r="J505" s="31">
        <v>33180</v>
      </c>
      <c r="K505" s="28">
        <f t="shared" si="22"/>
        <v>94800</v>
      </c>
      <c r="L505" s="32">
        <v>38500</v>
      </c>
      <c r="M505" s="32">
        <v>154</v>
      </c>
      <c r="N505" s="28">
        <f t="shared" si="23"/>
        <v>154.5</v>
      </c>
      <c r="O505" s="26"/>
    </row>
    <row r="506" spans="1:15" ht="14.45" x14ac:dyDescent="0.3">
      <c r="K506" s="35">
        <v>0</v>
      </c>
      <c r="N506" s="21">
        <f>SUM(N496:N505)</f>
        <v>1544</v>
      </c>
      <c r="O506" s="25">
        <v>113491</v>
      </c>
    </row>
    <row r="507" spans="1:15" ht="14.45" x14ac:dyDescent="0.3">
      <c r="K507" s="35">
        <v>0</v>
      </c>
    </row>
    <row r="508" spans="1:15" ht="14.45" x14ac:dyDescent="0.3">
      <c r="A508" s="25">
        <v>150</v>
      </c>
      <c r="C508" s="40">
        <v>42076</v>
      </c>
      <c r="D508" s="41" t="s">
        <v>1153</v>
      </c>
      <c r="E508" s="42">
        <v>5.2972999999999999</v>
      </c>
      <c r="F508" s="37" t="s">
        <v>1154</v>
      </c>
      <c r="G508" s="37" t="s">
        <v>1155</v>
      </c>
      <c r="H508" s="37">
        <v>1170</v>
      </c>
      <c r="I508" s="33">
        <v>0.5</v>
      </c>
      <c r="J508" s="34">
        <v>11890</v>
      </c>
      <c r="K508" s="35">
        <f t="shared" si="22"/>
        <v>33970</v>
      </c>
      <c r="L508" s="36">
        <v>22000</v>
      </c>
      <c r="M508" s="36">
        <v>88</v>
      </c>
      <c r="N508" s="21">
        <f t="shared" si="23"/>
        <v>88.5</v>
      </c>
    </row>
    <row r="509" spans="1:15" ht="14.45" x14ac:dyDescent="0.3">
      <c r="A509" s="25" t="s">
        <v>1156</v>
      </c>
      <c r="C509" s="40">
        <v>42076</v>
      </c>
      <c r="D509" s="41" t="s">
        <v>1157</v>
      </c>
      <c r="E509" s="42">
        <v>15.593999999999999</v>
      </c>
      <c r="F509" s="37" t="s">
        <v>1158</v>
      </c>
      <c r="G509" s="37" t="s">
        <v>1159</v>
      </c>
      <c r="H509" s="37">
        <v>1020</v>
      </c>
      <c r="I509" s="33">
        <v>0.5</v>
      </c>
      <c r="J509" s="34">
        <v>16200</v>
      </c>
      <c r="K509" s="35">
        <f t="shared" si="22"/>
        <v>46290</v>
      </c>
      <c r="N509" s="21">
        <f t="shared" si="23"/>
        <v>0.5</v>
      </c>
    </row>
    <row r="510" spans="1:15" ht="14.45" x14ac:dyDescent="0.3">
      <c r="A510" s="25">
        <v>151</v>
      </c>
      <c r="C510" s="40">
        <v>42076</v>
      </c>
      <c r="D510" s="41" t="s">
        <v>1160</v>
      </c>
      <c r="E510" s="42">
        <v>1.931</v>
      </c>
      <c r="F510" s="37" t="s">
        <v>1161</v>
      </c>
      <c r="G510" s="37" t="s">
        <v>1162</v>
      </c>
      <c r="H510" s="37">
        <v>1220</v>
      </c>
      <c r="I510" s="33">
        <v>0.5</v>
      </c>
      <c r="J510" s="34">
        <v>28300</v>
      </c>
      <c r="K510" s="35">
        <f t="shared" si="22"/>
        <v>80860</v>
      </c>
      <c r="L510" s="36">
        <v>115000</v>
      </c>
      <c r="M510" s="36">
        <v>460</v>
      </c>
      <c r="N510" s="21">
        <f t="shared" si="23"/>
        <v>460.5</v>
      </c>
    </row>
    <row r="511" spans="1:15" ht="14.45" x14ac:dyDescent="0.3">
      <c r="A511" s="25" t="s">
        <v>1163</v>
      </c>
      <c r="C511" s="40">
        <v>42079</v>
      </c>
      <c r="D511" s="41" t="s">
        <v>1164</v>
      </c>
      <c r="E511" s="42" t="s">
        <v>1165</v>
      </c>
      <c r="F511" s="37" t="s">
        <v>1166</v>
      </c>
      <c r="G511" s="37" t="s">
        <v>1167</v>
      </c>
      <c r="H511" s="37">
        <v>3010</v>
      </c>
      <c r="I511" s="33">
        <v>0.5</v>
      </c>
      <c r="J511" s="34">
        <v>27260</v>
      </c>
      <c r="K511" s="35">
        <f t="shared" si="22"/>
        <v>77890</v>
      </c>
      <c r="N511" s="21">
        <f t="shared" si="23"/>
        <v>0.5</v>
      </c>
    </row>
    <row r="512" spans="1:15" ht="14.45" x14ac:dyDescent="0.3">
      <c r="A512" s="25">
        <v>152</v>
      </c>
      <c r="C512" s="40">
        <v>42079</v>
      </c>
      <c r="D512" s="41" t="s">
        <v>1168</v>
      </c>
      <c r="E512" s="42">
        <v>26.512</v>
      </c>
      <c r="F512" s="37" t="s">
        <v>1173</v>
      </c>
      <c r="G512" s="37" t="s">
        <v>1172</v>
      </c>
      <c r="H512" s="37">
        <v>1080</v>
      </c>
      <c r="I512" s="33">
        <v>2</v>
      </c>
      <c r="J512" s="34">
        <v>32950</v>
      </c>
      <c r="K512" s="35">
        <f t="shared" si="22"/>
        <v>94140</v>
      </c>
      <c r="L512" s="36">
        <v>140000</v>
      </c>
      <c r="M512" s="36">
        <v>560</v>
      </c>
      <c r="N512" s="21">
        <f t="shared" si="23"/>
        <v>562</v>
      </c>
    </row>
    <row r="513" spans="1:15" ht="14.45" x14ac:dyDescent="0.3">
      <c r="D513" s="41" t="s">
        <v>1169</v>
      </c>
      <c r="E513" s="42">
        <v>4.7430000000000003</v>
      </c>
      <c r="F513" s="37" t="s">
        <v>124</v>
      </c>
      <c r="G513" s="37" t="s">
        <v>124</v>
      </c>
      <c r="H513" s="37">
        <v>1080</v>
      </c>
      <c r="K513" s="35">
        <f t="shared" si="22"/>
        <v>0</v>
      </c>
      <c r="N513" s="21">
        <f t="shared" si="23"/>
        <v>0</v>
      </c>
    </row>
    <row r="514" spans="1:15" ht="14.45" x14ac:dyDescent="0.3">
      <c r="D514" s="41" t="s">
        <v>1170</v>
      </c>
      <c r="E514" s="42">
        <v>0.40300000000000002</v>
      </c>
      <c r="F514" s="37" t="s">
        <v>124</v>
      </c>
      <c r="G514" s="37" t="s">
        <v>124</v>
      </c>
      <c r="H514" s="37">
        <v>2020</v>
      </c>
      <c r="K514" s="35">
        <f t="shared" si="22"/>
        <v>0</v>
      </c>
      <c r="N514" s="21">
        <f t="shared" si="23"/>
        <v>0</v>
      </c>
    </row>
    <row r="515" spans="1:15" ht="14.45" x14ac:dyDescent="0.3">
      <c r="D515" s="41" t="s">
        <v>1171</v>
      </c>
      <c r="E515" s="42">
        <v>0.25800000000000001</v>
      </c>
      <c r="F515" s="37" t="s">
        <v>124</v>
      </c>
      <c r="G515" s="37" t="s">
        <v>124</v>
      </c>
      <c r="H515" s="37">
        <v>2020</v>
      </c>
      <c r="K515" s="35">
        <f t="shared" si="22"/>
        <v>0</v>
      </c>
      <c r="N515" s="21">
        <f t="shared" si="23"/>
        <v>0</v>
      </c>
    </row>
    <row r="516" spans="1:15" ht="14.45" x14ac:dyDescent="0.3">
      <c r="A516" s="25">
        <v>153</v>
      </c>
      <c r="B516" s="39" t="s">
        <v>178</v>
      </c>
      <c r="C516" s="40">
        <v>42079</v>
      </c>
      <c r="D516" s="41" t="s">
        <v>1174</v>
      </c>
      <c r="E516" s="42" t="s">
        <v>1175</v>
      </c>
      <c r="F516" s="37" t="s">
        <v>1176</v>
      </c>
      <c r="G516" s="37" t="s">
        <v>1137</v>
      </c>
      <c r="H516" s="37">
        <v>3010</v>
      </c>
      <c r="I516" s="33">
        <v>0.5</v>
      </c>
      <c r="J516" s="34">
        <v>14010</v>
      </c>
      <c r="K516" s="35">
        <f t="shared" si="22"/>
        <v>40030</v>
      </c>
      <c r="L516" s="36">
        <v>39263.31</v>
      </c>
      <c r="M516" s="36">
        <v>157.19999999999999</v>
      </c>
      <c r="N516" s="21">
        <f t="shared" si="23"/>
        <v>157.69999999999999</v>
      </c>
    </row>
    <row r="517" spans="1:15" ht="14.45" x14ac:dyDescent="0.3">
      <c r="A517" s="25" t="s">
        <v>1177</v>
      </c>
      <c r="B517" s="39" t="s">
        <v>178</v>
      </c>
      <c r="C517" s="40">
        <v>42079</v>
      </c>
      <c r="D517" s="41" t="s">
        <v>1178</v>
      </c>
      <c r="E517" s="42">
        <v>0.37</v>
      </c>
      <c r="F517" s="37" t="s">
        <v>1179</v>
      </c>
      <c r="G517" s="37" t="s">
        <v>1180</v>
      </c>
      <c r="H517" s="37">
        <v>1180</v>
      </c>
      <c r="I517" s="33">
        <v>0.5</v>
      </c>
      <c r="J517" s="34">
        <v>6230</v>
      </c>
      <c r="K517" s="35">
        <f t="shared" si="22"/>
        <v>17800</v>
      </c>
      <c r="N517" s="21">
        <f t="shared" si="23"/>
        <v>0.5</v>
      </c>
    </row>
    <row r="518" spans="1:15" ht="14.45" x14ac:dyDescent="0.3">
      <c r="A518" s="25" t="s">
        <v>1181</v>
      </c>
      <c r="B518" s="39" t="s">
        <v>178</v>
      </c>
      <c r="C518" s="40">
        <v>42079</v>
      </c>
      <c r="D518" s="41" t="s">
        <v>1182</v>
      </c>
      <c r="E518" s="42" t="s">
        <v>1184</v>
      </c>
      <c r="F518" s="37" t="s">
        <v>1185</v>
      </c>
      <c r="G518" s="37" t="s">
        <v>1186</v>
      </c>
      <c r="H518" s="37">
        <v>1150</v>
      </c>
      <c r="I518" s="33">
        <v>1</v>
      </c>
      <c r="J518" s="34">
        <v>24650</v>
      </c>
      <c r="K518" s="35">
        <f t="shared" si="22"/>
        <v>70430</v>
      </c>
      <c r="N518" s="21">
        <f t="shared" si="23"/>
        <v>1</v>
      </c>
    </row>
    <row r="519" spans="1:15" ht="14.45" x14ac:dyDescent="0.3">
      <c r="B519" s="39" t="s">
        <v>178</v>
      </c>
      <c r="D519" s="41" t="s">
        <v>1183</v>
      </c>
      <c r="E519" s="42" t="s">
        <v>1184</v>
      </c>
      <c r="F519" s="37" t="s">
        <v>124</v>
      </c>
      <c r="G519" s="37" t="s">
        <v>124</v>
      </c>
      <c r="K519" s="35">
        <f t="shared" si="22"/>
        <v>0</v>
      </c>
      <c r="N519" s="21">
        <f t="shared" si="23"/>
        <v>0</v>
      </c>
    </row>
    <row r="520" spans="1:15" ht="14.45" x14ac:dyDescent="0.3">
      <c r="A520" s="25" t="s">
        <v>1187</v>
      </c>
      <c r="B520" s="39" t="s">
        <v>178</v>
      </c>
      <c r="C520" s="40">
        <v>42079</v>
      </c>
      <c r="D520" s="41" t="s">
        <v>1188</v>
      </c>
      <c r="E520" s="42" t="s">
        <v>1189</v>
      </c>
      <c r="F520" s="37" t="s">
        <v>1190</v>
      </c>
      <c r="G520" s="37" t="s">
        <v>1186</v>
      </c>
      <c r="H520" s="37">
        <v>3010</v>
      </c>
      <c r="I520" s="33">
        <v>0.5</v>
      </c>
      <c r="J520" s="34">
        <v>26150</v>
      </c>
      <c r="K520" s="35">
        <f t="shared" si="22"/>
        <v>74710</v>
      </c>
      <c r="N520" s="21">
        <f t="shared" si="23"/>
        <v>0.5</v>
      </c>
    </row>
    <row r="521" spans="1:15" ht="14.45" x14ac:dyDescent="0.3">
      <c r="A521" s="25" t="s">
        <v>1191</v>
      </c>
      <c r="B521" s="39" t="s">
        <v>178</v>
      </c>
      <c r="C521" s="40">
        <v>42079</v>
      </c>
      <c r="D521" s="41" t="s">
        <v>1192</v>
      </c>
      <c r="E521" s="42">
        <v>10.946</v>
      </c>
      <c r="F521" s="37" t="s">
        <v>1193</v>
      </c>
      <c r="G521" s="37" t="s">
        <v>1194</v>
      </c>
      <c r="H521" s="37">
        <v>1070</v>
      </c>
      <c r="I521" s="33">
        <v>0.5</v>
      </c>
      <c r="J521" s="34">
        <v>44700</v>
      </c>
      <c r="K521" s="35">
        <f t="shared" si="22"/>
        <v>127710</v>
      </c>
      <c r="N521" s="21">
        <f t="shared" si="23"/>
        <v>0.5</v>
      </c>
    </row>
    <row r="522" spans="1:15" s="30" customFormat="1" ht="14.45" x14ac:dyDescent="0.3">
      <c r="A522" s="26" t="s">
        <v>1195</v>
      </c>
      <c r="B522" s="44"/>
      <c r="C522" s="45">
        <v>42079</v>
      </c>
      <c r="D522" s="45" t="s">
        <v>1196</v>
      </c>
      <c r="E522" s="46">
        <v>2.6320000000000001</v>
      </c>
      <c r="F522" s="30" t="s">
        <v>1197</v>
      </c>
      <c r="G522" s="30" t="s">
        <v>1198</v>
      </c>
      <c r="H522" s="30">
        <v>1200</v>
      </c>
      <c r="I522" s="31">
        <v>0.5</v>
      </c>
      <c r="J522" s="31">
        <v>9320</v>
      </c>
      <c r="K522" s="28">
        <f t="shared" si="22"/>
        <v>26630</v>
      </c>
      <c r="L522" s="32"/>
      <c r="M522" s="32"/>
      <c r="N522" s="28">
        <f t="shared" si="23"/>
        <v>0.5</v>
      </c>
      <c r="O522" s="26"/>
    </row>
    <row r="523" spans="1:15" ht="14.45" x14ac:dyDescent="0.3">
      <c r="K523" s="35">
        <v>0</v>
      </c>
      <c r="N523" s="21">
        <f>SUM(N508:N522)</f>
        <v>1272.7</v>
      </c>
      <c r="O523" s="25">
        <v>113534</v>
      </c>
    </row>
    <row r="524" spans="1:15" ht="14.45" x14ac:dyDescent="0.3">
      <c r="K524" s="35">
        <v>0</v>
      </c>
    </row>
    <row r="525" spans="1:15" ht="14.45" x14ac:dyDescent="0.3">
      <c r="A525" s="25">
        <v>154</v>
      </c>
      <c r="C525" s="40">
        <v>42079</v>
      </c>
      <c r="D525" s="41" t="s">
        <v>401</v>
      </c>
      <c r="E525" s="42" t="s">
        <v>408</v>
      </c>
      <c r="F525" s="37" t="s">
        <v>412</v>
      </c>
      <c r="G525" s="37" t="s">
        <v>1199</v>
      </c>
      <c r="H525" s="37">
        <v>3010</v>
      </c>
      <c r="I525" s="33">
        <v>0.5</v>
      </c>
      <c r="J525" s="34">
        <v>14900</v>
      </c>
      <c r="K525" s="35">
        <f t="shared" si="22"/>
        <v>42570</v>
      </c>
      <c r="L525" s="36">
        <v>10000</v>
      </c>
      <c r="M525" s="36">
        <v>40</v>
      </c>
      <c r="N525" s="21">
        <f t="shared" si="23"/>
        <v>40.5</v>
      </c>
    </row>
    <row r="526" spans="1:15" ht="14.45" x14ac:dyDescent="0.3">
      <c r="A526" s="25" t="s">
        <v>1200</v>
      </c>
      <c r="C526" s="40">
        <v>42080</v>
      </c>
      <c r="D526" s="41" t="s">
        <v>1201</v>
      </c>
      <c r="E526" s="42">
        <v>15.448</v>
      </c>
      <c r="F526" s="37" t="s">
        <v>1202</v>
      </c>
      <c r="G526" s="37" t="s">
        <v>1203</v>
      </c>
      <c r="H526" s="37">
        <v>1210</v>
      </c>
      <c r="I526" s="33">
        <v>0.5</v>
      </c>
      <c r="J526" s="34">
        <v>29330</v>
      </c>
      <c r="K526" s="35">
        <f t="shared" si="22"/>
        <v>83800</v>
      </c>
      <c r="N526" s="21">
        <f t="shared" si="23"/>
        <v>0.5</v>
      </c>
    </row>
    <row r="527" spans="1:15" s="61" customFormat="1" ht="14.45" x14ac:dyDescent="0.3">
      <c r="A527" s="26">
        <v>155</v>
      </c>
      <c r="B527" s="44"/>
      <c r="C527" s="59">
        <v>42080</v>
      </c>
      <c r="D527" s="59" t="s">
        <v>1204</v>
      </c>
      <c r="E527" s="60">
        <v>3.996</v>
      </c>
      <c r="F527" s="61" t="s">
        <v>1205</v>
      </c>
      <c r="G527" s="61" t="s">
        <v>1206</v>
      </c>
      <c r="H527" s="61">
        <v>1090</v>
      </c>
      <c r="I527" s="62">
        <v>0.5</v>
      </c>
      <c r="J527" s="62">
        <v>9680</v>
      </c>
      <c r="K527" s="27">
        <f t="shared" si="22"/>
        <v>27660</v>
      </c>
      <c r="L527" s="32">
        <v>69750</v>
      </c>
      <c r="M527" s="32">
        <v>279.2</v>
      </c>
      <c r="N527" s="27">
        <f t="shared" si="23"/>
        <v>279.7</v>
      </c>
      <c r="O527" s="26"/>
    </row>
    <row r="528" spans="1:15" ht="14.45" x14ac:dyDescent="0.3">
      <c r="K528" s="35">
        <v>0</v>
      </c>
      <c r="N528" s="21">
        <f>SUM(N525:N527)</f>
        <v>320.7</v>
      </c>
      <c r="O528" s="25">
        <v>113542</v>
      </c>
    </row>
    <row r="529" spans="1:15" ht="14.45" x14ac:dyDescent="0.3">
      <c r="K529" s="35">
        <v>0</v>
      </c>
    </row>
    <row r="530" spans="1:15" ht="14.45" x14ac:dyDescent="0.3">
      <c r="A530" s="25" t="s">
        <v>1207</v>
      </c>
      <c r="C530" s="40">
        <v>42080</v>
      </c>
      <c r="D530" s="41" t="s">
        <v>1208</v>
      </c>
      <c r="E530" s="42">
        <v>3.72</v>
      </c>
      <c r="F530" s="37" t="s">
        <v>1209</v>
      </c>
      <c r="G530" s="37" t="s">
        <v>1210</v>
      </c>
      <c r="H530" s="37">
        <v>1070</v>
      </c>
      <c r="I530" s="33">
        <v>0.5</v>
      </c>
      <c r="J530" s="34">
        <v>20620</v>
      </c>
      <c r="K530" s="35">
        <f t="shared" si="22"/>
        <v>58910</v>
      </c>
      <c r="N530" s="21">
        <f t="shared" si="23"/>
        <v>0.5</v>
      </c>
    </row>
    <row r="531" spans="1:15" ht="14.45" x14ac:dyDescent="0.3">
      <c r="A531" s="25" t="s">
        <v>1211</v>
      </c>
      <c r="C531" s="40">
        <v>42080</v>
      </c>
      <c r="D531" s="41" t="s">
        <v>1212</v>
      </c>
      <c r="E531" s="42">
        <v>47.914499999999997</v>
      </c>
      <c r="F531" s="37" t="s">
        <v>1213</v>
      </c>
      <c r="G531" s="37" t="s">
        <v>1214</v>
      </c>
      <c r="H531" s="37">
        <v>1090</v>
      </c>
      <c r="I531" s="33">
        <v>0.5</v>
      </c>
      <c r="J531" s="34">
        <v>76200</v>
      </c>
      <c r="K531" s="35">
        <f t="shared" si="22"/>
        <v>217710</v>
      </c>
      <c r="N531" s="21">
        <f t="shared" si="23"/>
        <v>0.5</v>
      </c>
    </row>
    <row r="532" spans="1:15" ht="14.45" x14ac:dyDescent="0.3">
      <c r="A532" s="25">
        <v>157</v>
      </c>
      <c r="C532" s="40">
        <v>42081</v>
      </c>
      <c r="D532" s="41" t="s">
        <v>1112</v>
      </c>
      <c r="E532" s="42" t="s">
        <v>1113</v>
      </c>
      <c r="F532" s="37" t="s">
        <v>1115</v>
      </c>
      <c r="G532" s="37" t="s">
        <v>1215</v>
      </c>
      <c r="H532" s="37">
        <v>3010</v>
      </c>
      <c r="I532" s="33">
        <v>0.5</v>
      </c>
      <c r="J532" s="34">
        <v>18500</v>
      </c>
      <c r="K532" s="35">
        <f t="shared" si="22"/>
        <v>52860</v>
      </c>
      <c r="L532" s="36">
        <v>49000</v>
      </c>
      <c r="M532" s="36">
        <v>196</v>
      </c>
      <c r="N532" s="21">
        <f t="shared" si="23"/>
        <v>196.5</v>
      </c>
    </row>
    <row r="533" spans="1:15" ht="14.45" x14ac:dyDescent="0.3">
      <c r="A533" s="25" t="s">
        <v>1216</v>
      </c>
      <c r="C533" s="40">
        <v>42081</v>
      </c>
      <c r="D533" s="41" t="s">
        <v>1217</v>
      </c>
      <c r="E533" s="42">
        <v>1.74</v>
      </c>
      <c r="F533" s="37" t="s">
        <v>1218</v>
      </c>
      <c r="G533" s="37" t="s">
        <v>1219</v>
      </c>
      <c r="H533" s="37">
        <v>1150</v>
      </c>
      <c r="I533" s="33">
        <v>0.5</v>
      </c>
      <c r="K533" s="35">
        <f t="shared" si="22"/>
        <v>0</v>
      </c>
      <c r="N533" s="21">
        <f t="shared" si="23"/>
        <v>0.5</v>
      </c>
    </row>
    <row r="534" spans="1:15" ht="14.45" x14ac:dyDescent="0.3">
      <c r="A534" s="25">
        <v>156</v>
      </c>
      <c r="C534" s="40">
        <v>42081</v>
      </c>
      <c r="D534" s="41" t="s">
        <v>1217</v>
      </c>
      <c r="E534" s="42">
        <v>48.847999999999999</v>
      </c>
      <c r="F534" s="37" t="s">
        <v>124</v>
      </c>
      <c r="G534" s="37" t="s">
        <v>124</v>
      </c>
      <c r="H534" s="37">
        <v>1150</v>
      </c>
      <c r="I534" s="33">
        <v>0.5</v>
      </c>
      <c r="J534" s="34">
        <v>47510</v>
      </c>
      <c r="K534" s="35">
        <f t="shared" si="22"/>
        <v>135740</v>
      </c>
      <c r="L534" s="36">
        <v>151976</v>
      </c>
      <c r="M534" s="36">
        <v>607.91</v>
      </c>
      <c r="N534" s="21">
        <f t="shared" si="23"/>
        <v>608.41</v>
      </c>
    </row>
    <row r="535" spans="1:15" ht="14.45" x14ac:dyDescent="0.3">
      <c r="A535" s="25" t="s">
        <v>1220</v>
      </c>
      <c r="C535" s="40">
        <v>42081</v>
      </c>
      <c r="D535" s="41" t="s">
        <v>1221</v>
      </c>
      <c r="E535" s="42">
        <v>0.47749999999999998</v>
      </c>
      <c r="F535" s="37" t="s">
        <v>1222</v>
      </c>
      <c r="G535" s="37" t="s">
        <v>1223</v>
      </c>
      <c r="H535" s="37">
        <v>1100</v>
      </c>
      <c r="I535" s="33">
        <v>0.5</v>
      </c>
      <c r="J535" s="34">
        <v>64960</v>
      </c>
      <c r="K535" s="35">
        <f t="shared" si="22"/>
        <v>185600</v>
      </c>
      <c r="N535" s="21">
        <f t="shared" si="23"/>
        <v>0.5</v>
      </c>
    </row>
    <row r="536" spans="1:15" ht="14.45" x14ac:dyDescent="0.3">
      <c r="A536" s="25" t="s">
        <v>1224</v>
      </c>
      <c r="C536" s="40">
        <v>42081</v>
      </c>
      <c r="D536" s="41" t="s">
        <v>1225</v>
      </c>
      <c r="E536" s="42">
        <v>0.39100000000000001</v>
      </c>
      <c r="F536" s="37" t="s">
        <v>1226</v>
      </c>
      <c r="G536" s="37" t="s">
        <v>1227</v>
      </c>
      <c r="H536" s="37">
        <v>2040</v>
      </c>
      <c r="I536" s="33">
        <v>0.5</v>
      </c>
      <c r="J536" s="34">
        <v>31830</v>
      </c>
      <c r="K536" s="35">
        <f t="shared" si="22"/>
        <v>90940</v>
      </c>
      <c r="N536" s="21">
        <f t="shared" si="23"/>
        <v>0.5</v>
      </c>
    </row>
    <row r="537" spans="1:15" ht="14.45" x14ac:dyDescent="0.3">
      <c r="A537" s="25" t="s">
        <v>1228</v>
      </c>
      <c r="C537" s="40">
        <v>42081</v>
      </c>
      <c r="D537" s="41" t="s">
        <v>1229</v>
      </c>
      <c r="E537" s="42" t="s">
        <v>1230</v>
      </c>
      <c r="F537" s="37" t="s">
        <v>1231</v>
      </c>
      <c r="G537" s="37" t="s">
        <v>1232</v>
      </c>
      <c r="H537" s="37" t="s">
        <v>1233</v>
      </c>
      <c r="I537" s="33">
        <v>3</v>
      </c>
      <c r="J537" s="34">
        <v>44860</v>
      </c>
      <c r="K537" s="35">
        <f t="shared" si="22"/>
        <v>128170</v>
      </c>
      <c r="N537" s="21">
        <f t="shared" si="23"/>
        <v>3</v>
      </c>
    </row>
    <row r="538" spans="1:15" ht="14.45" x14ac:dyDescent="0.3">
      <c r="D538" s="41" t="s">
        <v>1234</v>
      </c>
      <c r="E538" s="42">
        <v>0.23</v>
      </c>
      <c r="F538" s="37" t="s">
        <v>124</v>
      </c>
      <c r="G538" s="37" t="s">
        <v>124</v>
      </c>
      <c r="K538" s="35">
        <f t="shared" si="22"/>
        <v>0</v>
      </c>
      <c r="N538" s="21">
        <f t="shared" si="23"/>
        <v>0</v>
      </c>
    </row>
    <row r="539" spans="1:15" ht="14.45" x14ac:dyDescent="0.3">
      <c r="D539" s="41" t="s">
        <v>1235</v>
      </c>
      <c r="E539" s="42" t="s">
        <v>1240</v>
      </c>
      <c r="F539" s="37" t="s">
        <v>124</v>
      </c>
      <c r="G539" s="37" t="s">
        <v>124</v>
      </c>
      <c r="K539" s="35">
        <f t="shared" si="22"/>
        <v>0</v>
      </c>
      <c r="N539" s="21">
        <f t="shared" si="23"/>
        <v>0</v>
      </c>
    </row>
    <row r="540" spans="1:15" ht="14.45" x14ac:dyDescent="0.3">
      <c r="D540" s="41" t="s">
        <v>1237</v>
      </c>
      <c r="E540" s="42" t="s">
        <v>1236</v>
      </c>
      <c r="F540" s="37" t="s">
        <v>124</v>
      </c>
      <c r="G540" s="37" t="s">
        <v>124</v>
      </c>
      <c r="K540" s="35">
        <f t="shared" si="22"/>
        <v>0</v>
      </c>
      <c r="N540" s="21">
        <f t="shared" si="23"/>
        <v>0</v>
      </c>
    </row>
    <row r="541" spans="1:15" ht="14.45" x14ac:dyDescent="0.3">
      <c r="D541" s="41" t="s">
        <v>1239</v>
      </c>
      <c r="E541" s="42" t="s">
        <v>1238</v>
      </c>
      <c r="F541" s="37" t="s">
        <v>124</v>
      </c>
      <c r="G541" s="37" t="s">
        <v>124</v>
      </c>
      <c r="K541" s="35">
        <f t="shared" si="22"/>
        <v>0</v>
      </c>
      <c r="N541" s="21">
        <f t="shared" si="23"/>
        <v>0</v>
      </c>
    </row>
    <row r="542" spans="1:15" s="30" customFormat="1" ht="14.45" x14ac:dyDescent="0.3">
      <c r="A542" s="26"/>
      <c r="B542" s="44"/>
      <c r="C542" s="45"/>
      <c r="D542" s="45" t="s">
        <v>1241</v>
      </c>
      <c r="E542" s="46" t="s">
        <v>1242</v>
      </c>
      <c r="F542" s="30" t="s">
        <v>124</v>
      </c>
      <c r="G542" s="30" t="s">
        <v>124</v>
      </c>
      <c r="I542" s="31"/>
      <c r="J542" s="31"/>
      <c r="K542" s="28">
        <f t="shared" si="22"/>
        <v>0</v>
      </c>
      <c r="L542" s="32"/>
      <c r="M542" s="32"/>
      <c r="N542" s="28">
        <f t="shared" si="23"/>
        <v>0</v>
      </c>
      <c r="O542" s="26"/>
    </row>
    <row r="543" spans="1:15" ht="14.45" x14ac:dyDescent="0.3">
      <c r="K543" s="35">
        <v>0</v>
      </c>
      <c r="N543" s="21">
        <f>SUM(N530:N542)</f>
        <v>810.41</v>
      </c>
      <c r="O543" s="25">
        <v>113554</v>
      </c>
    </row>
    <row r="544" spans="1:15" ht="14.45" x14ac:dyDescent="0.3">
      <c r="K544" s="35">
        <v>0</v>
      </c>
    </row>
    <row r="545" spans="1:15" ht="14.45" x14ac:dyDescent="0.3">
      <c r="A545" s="25" t="s">
        <v>1243</v>
      </c>
      <c r="C545" s="40">
        <v>42082</v>
      </c>
      <c r="D545" s="41" t="s">
        <v>1244</v>
      </c>
      <c r="E545" s="42" t="s">
        <v>1245</v>
      </c>
      <c r="F545" s="37" t="s">
        <v>1246</v>
      </c>
      <c r="G545" s="37" t="s">
        <v>562</v>
      </c>
      <c r="H545" s="37">
        <v>3010</v>
      </c>
      <c r="I545" s="33">
        <v>0.5</v>
      </c>
      <c r="J545" s="34">
        <v>13460</v>
      </c>
      <c r="K545" s="35">
        <f t="shared" si="22"/>
        <v>38460</v>
      </c>
      <c r="N545" s="21">
        <f t="shared" si="23"/>
        <v>0.5</v>
      </c>
    </row>
    <row r="546" spans="1:15" ht="14.45" x14ac:dyDescent="0.3">
      <c r="A546" s="25">
        <v>158</v>
      </c>
      <c r="C546" s="40">
        <v>42082</v>
      </c>
      <c r="D546" s="41" t="s">
        <v>1247</v>
      </c>
      <c r="E546" s="42" t="s">
        <v>700</v>
      </c>
      <c r="F546" s="37" t="s">
        <v>1250</v>
      </c>
      <c r="G546" s="37" t="s">
        <v>1251</v>
      </c>
      <c r="H546" s="37">
        <v>3010</v>
      </c>
      <c r="I546" s="33">
        <v>1</v>
      </c>
      <c r="J546" s="34">
        <v>21550</v>
      </c>
      <c r="K546" s="35">
        <f t="shared" si="22"/>
        <v>61570</v>
      </c>
      <c r="L546" s="36">
        <v>45000</v>
      </c>
      <c r="M546" s="36">
        <v>180</v>
      </c>
      <c r="N546" s="21">
        <f t="shared" si="23"/>
        <v>181</v>
      </c>
    </row>
    <row r="547" spans="1:15" ht="14.45" x14ac:dyDescent="0.3">
      <c r="D547" s="41" t="s">
        <v>1248</v>
      </c>
      <c r="E547" s="42" t="s">
        <v>1249</v>
      </c>
      <c r="F547" s="37" t="s">
        <v>124</v>
      </c>
      <c r="G547" s="37" t="s">
        <v>124</v>
      </c>
      <c r="K547" s="35">
        <f t="shared" si="22"/>
        <v>0</v>
      </c>
      <c r="N547" s="21">
        <f t="shared" si="23"/>
        <v>0</v>
      </c>
    </row>
    <row r="548" spans="1:15" ht="14.45" x14ac:dyDescent="0.3">
      <c r="A548" s="25">
        <v>159</v>
      </c>
      <c r="C548" s="40">
        <v>42082</v>
      </c>
      <c r="D548" s="41" t="s">
        <v>1252</v>
      </c>
      <c r="E548" s="42" t="s">
        <v>1253</v>
      </c>
      <c r="F548" s="37" t="s">
        <v>1254</v>
      </c>
      <c r="G548" s="37" t="s">
        <v>168</v>
      </c>
      <c r="H548" s="37">
        <v>2050</v>
      </c>
      <c r="I548" s="33">
        <v>0.5</v>
      </c>
      <c r="J548" s="34">
        <v>12820</v>
      </c>
      <c r="K548" s="35">
        <f t="shared" si="22"/>
        <v>36630</v>
      </c>
      <c r="L548" s="36">
        <v>20000</v>
      </c>
      <c r="M548" s="36">
        <v>80</v>
      </c>
      <c r="N548" s="21">
        <f t="shared" si="23"/>
        <v>80.5</v>
      </c>
      <c r="O548" s="25">
        <v>232.54</v>
      </c>
    </row>
    <row r="549" spans="1:15" s="30" customFormat="1" ht="14.45" x14ac:dyDescent="0.3">
      <c r="A549" s="26">
        <v>160</v>
      </c>
      <c r="B549" s="44"/>
      <c r="C549" s="45">
        <v>42082</v>
      </c>
      <c r="D549" s="45" t="s">
        <v>1255</v>
      </c>
      <c r="E549" s="46">
        <v>21.131</v>
      </c>
      <c r="F549" s="30" t="s">
        <v>1256</v>
      </c>
      <c r="G549" s="30" t="s">
        <v>1257</v>
      </c>
      <c r="H549" s="30">
        <v>1120</v>
      </c>
      <c r="I549" s="31">
        <v>0.5</v>
      </c>
      <c r="J549" s="31">
        <v>48750</v>
      </c>
      <c r="K549" s="28">
        <f t="shared" si="22"/>
        <v>139290</v>
      </c>
      <c r="L549" s="32">
        <v>60223.35</v>
      </c>
      <c r="M549" s="32">
        <v>241.2</v>
      </c>
      <c r="N549" s="28">
        <f t="shared" si="23"/>
        <v>241.7</v>
      </c>
      <c r="O549" s="26"/>
    </row>
    <row r="550" spans="1:15" ht="14.45" x14ac:dyDescent="0.3">
      <c r="K550" s="35">
        <v>0</v>
      </c>
      <c r="N550" s="21">
        <f>SUM(N545:N549)</f>
        <v>503.7</v>
      </c>
      <c r="O550" s="25">
        <v>113569</v>
      </c>
    </row>
    <row r="551" spans="1:15" ht="14.45" x14ac:dyDescent="0.3">
      <c r="K551" s="35">
        <v>0</v>
      </c>
    </row>
    <row r="552" spans="1:15" ht="14.45" x14ac:dyDescent="0.3">
      <c r="A552" s="25">
        <v>161</v>
      </c>
      <c r="C552" s="40">
        <v>42082</v>
      </c>
      <c r="D552" s="41" t="s">
        <v>475</v>
      </c>
      <c r="E552" s="42" t="s">
        <v>476</v>
      </c>
      <c r="F552" s="37" t="s">
        <v>477</v>
      </c>
      <c r="G552" s="37" t="s">
        <v>1258</v>
      </c>
      <c r="H552" s="37">
        <v>3010</v>
      </c>
      <c r="I552" s="33">
        <v>0.5</v>
      </c>
      <c r="J552" s="34">
        <v>17703</v>
      </c>
      <c r="K552" s="35">
        <f t="shared" si="22"/>
        <v>50580</v>
      </c>
      <c r="L552" s="36">
        <v>15000</v>
      </c>
      <c r="M552" s="36">
        <v>60</v>
      </c>
      <c r="N552" s="21">
        <f t="shared" si="23"/>
        <v>60.5</v>
      </c>
    </row>
    <row r="553" spans="1:15" s="30" customFormat="1" ht="14.45" x14ac:dyDescent="0.3">
      <c r="A553" s="26" t="s">
        <v>1259</v>
      </c>
      <c r="B553" s="44"/>
      <c r="C553" s="45">
        <v>42082</v>
      </c>
      <c r="D553" s="45" t="s">
        <v>1260</v>
      </c>
      <c r="E553" s="46">
        <v>7</v>
      </c>
      <c r="F553" s="30" t="s">
        <v>1261</v>
      </c>
      <c r="G553" s="30" t="s">
        <v>1262</v>
      </c>
      <c r="H553" s="30">
        <v>1130</v>
      </c>
      <c r="I553" s="31">
        <v>0.5</v>
      </c>
      <c r="J553" s="31">
        <v>44790</v>
      </c>
      <c r="K553" s="28">
        <f t="shared" si="22"/>
        <v>127970</v>
      </c>
      <c r="L553" s="32"/>
      <c r="M553" s="32"/>
      <c r="N553" s="28">
        <f t="shared" si="23"/>
        <v>0.5</v>
      </c>
      <c r="O553" s="26"/>
    </row>
    <row r="554" spans="1:15" ht="14.45" x14ac:dyDescent="0.3">
      <c r="K554" s="35">
        <v>0</v>
      </c>
      <c r="N554" s="21">
        <f>SUM(N552:N553)</f>
        <v>61</v>
      </c>
      <c r="O554" s="25">
        <v>113585</v>
      </c>
    </row>
    <row r="555" spans="1:15" ht="14.45" x14ac:dyDescent="0.3">
      <c r="K555" s="35">
        <v>0</v>
      </c>
    </row>
    <row r="556" spans="1:15" ht="14.45" x14ac:dyDescent="0.3">
      <c r="A556" s="25">
        <v>162</v>
      </c>
      <c r="C556" s="40">
        <v>42083</v>
      </c>
      <c r="D556" s="41" t="s">
        <v>1263</v>
      </c>
      <c r="E556" s="42">
        <v>0.255</v>
      </c>
      <c r="F556" s="37" t="s">
        <v>1264</v>
      </c>
      <c r="G556" s="37" t="s">
        <v>1265</v>
      </c>
      <c r="H556" s="37">
        <v>1170</v>
      </c>
      <c r="I556" s="33">
        <v>2</v>
      </c>
      <c r="J556" s="34">
        <v>21860</v>
      </c>
      <c r="K556" s="35">
        <f t="shared" si="22"/>
        <v>62460</v>
      </c>
      <c r="L556" s="36">
        <v>89900</v>
      </c>
      <c r="M556" s="36">
        <v>359.6</v>
      </c>
      <c r="N556" s="21">
        <f t="shared" si="23"/>
        <v>361.6</v>
      </c>
    </row>
    <row r="557" spans="1:15" ht="14.45" x14ac:dyDescent="0.3">
      <c r="D557" s="41" t="s">
        <v>1266</v>
      </c>
      <c r="E557" s="42">
        <v>1.2679</v>
      </c>
      <c r="F557" s="37" t="s">
        <v>124</v>
      </c>
      <c r="G557" s="37" t="s">
        <v>124</v>
      </c>
      <c r="K557" s="35">
        <f t="shared" si="22"/>
        <v>0</v>
      </c>
      <c r="N557" s="21">
        <f t="shared" si="23"/>
        <v>0</v>
      </c>
    </row>
    <row r="558" spans="1:15" ht="14.45" x14ac:dyDescent="0.3">
      <c r="D558" s="41" t="s">
        <v>1267</v>
      </c>
      <c r="E558" s="42">
        <v>0.39290000000000003</v>
      </c>
      <c r="F558" s="37" t="s">
        <v>124</v>
      </c>
      <c r="G558" s="37" t="s">
        <v>124</v>
      </c>
      <c r="K558" s="35">
        <f t="shared" si="22"/>
        <v>0</v>
      </c>
      <c r="N558" s="21">
        <f t="shared" si="23"/>
        <v>0</v>
      </c>
    </row>
    <row r="559" spans="1:15" ht="14.45" x14ac:dyDescent="0.3">
      <c r="D559" s="41" t="s">
        <v>1268</v>
      </c>
      <c r="E559" s="42">
        <v>0.68559999999999999</v>
      </c>
      <c r="F559" s="37" t="s">
        <v>124</v>
      </c>
      <c r="G559" s="37" t="s">
        <v>124</v>
      </c>
      <c r="K559" s="35">
        <f t="shared" si="22"/>
        <v>0</v>
      </c>
      <c r="N559" s="21">
        <f t="shared" si="23"/>
        <v>0</v>
      </c>
    </row>
    <row r="560" spans="1:15" ht="14.45" x14ac:dyDescent="0.3">
      <c r="A560" s="25" t="s">
        <v>1269</v>
      </c>
      <c r="C560" s="40">
        <v>42086</v>
      </c>
      <c r="D560" s="41" t="s">
        <v>1270</v>
      </c>
      <c r="E560" s="42">
        <v>2.5960000000000001</v>
      </c>
      <c r="F560" s="37" t="s">
        <v>1271</v>
      </c>
      <c r="G560" s="37" t="s">
        <v>1272</v>
      </c>
      <c r="H560" s="37">
        <v>1160</v>
      </c>
      <c r="I560" s="33">
        <v>1</v>
      </c>
      <c r="J560" s="34">
        <v>16820</v>
      </c>
      <c r="K560" s="35">
        <f t="shared" si="22"/>
        <v>48060</v>
      </c>
      <c r="N560" s="21">
        <f t="shared" si="23"/>
        <v>1</v>
      </c>
    </row>
    <row r="561" spans="1:15" ht="14.45" x14ac:dyDescent="0.3">
      <c r="D561" s="41" t="s">
        <v>1273</v>
      </c>
      <c r="E561" s="42">
        <v>2.5960000000000001</v>
      </c>
      <c r="F561" s="37" t="s">
        <v>124</v>
      </c>
      <c r="G561" s="37" t="s">
        <v>124</v>
      </c>
      <c r="K561" s="35">
        <f t="shared" si="22"/>
        <v>0</v>
      </c>
      <c r="N561" s="21">
        <f t="shared" si="23"/>
        <v>0</v>
      </c>
    </row>
    <row r="562" spans="1:15" ht="14.45" x14ac:dyDescent="0.3">
      <c r="A562" s="25">
        <v>163</v>
      </c>
      <c r="C562" s="40">
        <v>42086</v>
      </c>
      <c r="D562" s="41" t="s">
        <v>1274</v>
      </c>
      <c r="E562" s="42" t="s">
        <v>1275</v>
      </c>
      <c r="F562" s="37" t="s">
        <v>1276</v>
      </c>
      <c r="G562" s="37" t="s">
        <v>1277</v>
      </c>
      <c r="H562" s="37">
        <v>3010</v>
      </c>
      <c r="I562" s="33">
        <v>0.5</v>
      </c>
      <c r="J562" s="34">
        <v>2480</v>
      </c>
      <c r="K562" s="35">
        <f t="shared" si="22"/>
        <v>7090</v>
      </c>
      <c r="L562" s="36">
        <v>9440</v>
      </c>
      <c r="M562" s="36">
        <v>37.76</v>
      </c>
      <c r="N562" s="21">
        <f t="shared" si="23"/>
        <v>38.26</v>
      </c>
    </row>
    <row r="563" spans="1:15" ht="14.45" x14ac:dyDescent="0.3">
      <c r="A563" s="25">
        <v>164</v>
      </c>
      <c r="B563" s="39" t="s">
        <v>178</v>
      </c>
      <c r="C563" s="40">
        <v>42086</v>
      </c>
      <c r="D563" s="41" t="s">
        <v>1278</v>
      </c>
      <c r="E563" s="42" t="s">
        <v>1279</v>
      </c>
      <c r="F563" s="37" t="s">
        <v>1280</v>
      </c>
      <c r="G563" s="37" t="s">
        <v>1281</v>
      </c>
      <c r="H563" s="37">
        <v>3010</v>
      </c>
      <c r="I563" s="33">
        <v>0.5</v>
      </c>
      <c r="J563" s="34">
        <v>8900</v>
      </c>
      <c r="K563" s="35">
        <f t="shared" si="22"/>
        <v>25430</v>
      </c>
      <c r="L563" s="36">
        <v>9800</v>
      </c>
      <c r="M563" s="36">
        <v>39.200000000000003</v>
      </c>
      <c r="N563" s="21">
        <f t="shared" si="23"/>
        <v>39.700000000000003</v>
      </c>
    </row>
    <row r="564" spans="1:15" ht="14.45" x14ac:dyDescent="0.3">
      <c r="A564" s="25">
        <v>165</v>
      </c>
      <c r="B564" s="39" t="s">
        <v>178</v>
      </c>
      <c r="C564" s="40">
        <v>42086</v>
      </c>
      <c r="D564" s="41" t="s">
        <v>1282</v>
      </c>
      <c r="E564" s="42" t="s">
        <v>1283</v>
      </c>
      <c r="F564" s="37" t="s">
        <v>1284</v>
      </c>
      <c r="G564" s="37" t="s">
        <v>181</v>
      </c>
      <c r="H564" s="37">
        <v>3010</v>
      </c>
      <c r="I564" s="33">
        <v>0.5</v>
      </c>
      <c r="J564" s="34">
        <v>8590</v>
      </c>
      <c r="K564" s="35">
        <f t="shared" si="22"/>
        <v>24540</v>
      </c>
      <c r="L564" s="36">
        <v>9600</v>
      </c>
      <c r="M564" s="36">
        <v>38.4</v>
      </c>
      <c r="N564" s="21">
        <f t="shared" si="23"/>
        <v>38.9</v>
      </c>
    </row>
    <row r="565" spans="1:15" ht="14.45" x14ac:dyDescent="0.3">
      <c r="A565" s="25">
        <v>166</v>
      </c>
      <c r="B565" s="39" t="s">
        <v>178</v>
      </c>
      <c r="C565" s="40">
        <v>42086</v>
      </c>
      <c r="D565" s="41" t="s">
        <v>1285</v>
      </c>
      <c r="E565" s="42">
        <v>11.923</v>
      </c>
      <c r="F565" s="37" t="s">
        <v>1286</v>
      </c>
      <c r="G565" s="37" t="s">
        <v>1287</v>
      </c>
      <c r="H565" s="37">
        <v>1220</v>
      </c>
      <c r="I565" s="33">
        <v>0.5</v>
      </c>
      <c r="J565" s="34">
        <v>35040</v>
      </c>
      <c r="K565" s="35">
        <f t="shared" si="22"/>
        <v>100110</v>
      </c>
      <c r="L565" s="36">
        <v>107000</v>
      </c>
      <c r="M565" s="36">
        <v>428</v>
      </c>
      <c r="N565" s="21">
        <f t="shared" si="23"/>
        <v>428.5</v>
      </c>
    </row>
    <row r="566" spans="1:15" s="30" customFormat="1" ht="14.45" x14ac:dyDescent="0.3">
      <c r="A566" s="26">
        <v>167</v>
      </c>
      <c r="B566" s="44" t="s">
        <v>178</v>
      </c>
      <c r="C566" s="45">
        <v>42086</v>
      </c>
      <c r="D566" s="45" t="s">
        <v>1288</v>
      </c>
      <c r="E566" s="46" t="s">
        <v>1289</v>
      </c>
      <c r="F566" s="30" t="s">
        <v>1284</v>
      </c>
      <c r="G566" s="30" t="s">
        <v>1290</v>
      </c>
      <c r="H566" s="30">
        <v>3010</v>
      </c>
      <c r="I566" s="31">
        <v>0.5</v>
      </c>
      <c r="J566" s="31">
        <v>12360</v>
      </c>
      <c r="K566" s="28">
        <f t="shared" si="22"/>
        <v>35310</v>
      </c>
      <c r="L566" s="32">
        <v>9500</v>
      </c>
      <c r="M566" s="32">
        <v>38</v>
      </c>
      <c r="N566" s="28">
        <f t="shared" si="23"/>
        <v>38.5</v>
      </c>
      <c r="O566" s="26"/>
    </row>
    <row r="567" spans="1:15" ht="14.45" x14ac:dyDescent="0.3">
      <c r="K567" s="35">
        <v>0</v>
      </c>
      <c r="N567" s="21">
        <f>SUM(N556:N566)</f>
        <v>946.46</v>
      </c>
      <c r="O567" s="25">
        <v>113601</v>
      </c>
    </row>
    <row r="568" spans="1:15" ht="14.45" x14ac:dyDescent="0.3">
      <c r="K568" s="35">
        <v>0</v>
      </c>
    </row>
    <row r="569" spans="1:15" x14ac:dyDescent="0.25">
      <c r="A569" s="25" t="s">
        <v>1291</v>
      </c>
      <c r="C569" s="40">
        <v>42086</v>
      </c>
      <c r="D569" s="41" t="s">
        <v>1293</v>
      </c>
      <c r="E569" s="42">
        <v>0.3533</v>
      </c>
      <c r="F569" s="41" t="s">
        <v>1292</v>
      </c>
      <c r="G569" s="37" t="s">
        <v>694</v>
      </c>
      <c r="H569" s="37">
        <v>2050</v>
      </c>
      <c r="I569" s="33">
        <v>0.5</v>
      </c>
      <c r="J569" s="34">
        <v>56900</v>
      </c>
      <c r="K569" s="35">
        <f t="shared" ref="K569:K630" si="24">ROUND(J569/0.35,-1)</f>
        <v>162570</v>
      </c>
      <c r="N569" s="63">
        <f t="shared" ref="N569:N630" si="25">SUM(I569+M569)</f>
        <v>0.5</v>
      </c>
      <c r="O569" s="116" t="s">
        <v>1296</v>
      </c>
    </row>
    <row r="570" spans="1:15" x14ac:dyDescent="0.25">
      <c r="A570" s="25" t="s">
        <v>1294</v>
      </c>
      <c r="C570" s="40">
        <v>42086</v>
      </c>
      <c r="D570" s="41" t="s">
        <v>717</v>
      </c>
      <c r="E570" s="42">
        <v>4.9062999999999999</v>
      </c>
      <c r="F570" s="37" t="s">
        <v>694</v>
      </c>
      <c r="G570" s="37" t="s">
        <v>1295</v>
      </c>
      <c r="H570" s="37">
        <v>1050</v>
      </c>
      <c r="I570" s="33">
        <v>0.5</v>
      </c>
      <c r="J570" s="34">
        <v>44070</v>
      </c>
      <c r="K570" s="35">
        <f t="shared" si="24"/>
        <v>125910</v>
      </c>
      <c r="N570" s="63">
        <f t="shared" si="25"/>
        <v>0.5</v>
      </c>
      <c r="O570" s="116"/>
    </row>
    <row r="571" spans="1:15" ht="14.45" x14ac:dyDescent="0.3">
      <c r="A571" s="25" t="s">
        <v>1297</v>
      </c>
      <c r="C571" s="40">
        <v>42086</v>
      </c>
      <c r="D571" s="41" t="s">
        <v>1298</v>
      </c>
      <c r="E571" s="42">
        <v>11.824999999999999</v>
      </c>
      <c r="F571" s="37" t="s">
        <v>1299</v>
      </c>
      <c r="G571" s="37" t="s">
        <v>1300</v>
      </c>
      <c r="H571" s="37">
        <v>1010</v>
      </c>
      <c r="I571" s="33">
        <v>0.5</v>
      </c>
      <c r="J571" s="34">
        <v>26490</v>
      </c>
      <c r="K571" s="35">
        <f t="shared" si="24"/>
        <v>75690</v>
      </c>
      <c r="N571" s="21">
        <f t="shared" si="25"/>
        <v>0.5</v>
      </c>
    </row>
    <row r="572" spans="1:15" ht="14.45" x14ac:dyDescent="0.3">
      <c r="A572" s="25">
        <v>168</v>
      </c>
      <c r="C572" s="40">
        <v>42086</v>
      </c>
      <c r="D572" s="41" t="s">
        <v>1301</v>
      </c>
      <c r="E572" s="42">
        <v>0.42099999999999999</v>
      </c>
      <c r="F572" s="37" t="s">
        <v>1302</v>
      </c>
      <c r="G572" s="37" t="s">
        <v>1303</v>
      </c>
      <c r="H572" s="37">
        <v>1050</v>
      </c>
      <c r="I572" s="33">
        <v>0.5</v>
      </c>
      <c r="J572" s="34">
        <v>590</v>
      </c>
      <c r="K572" s="35">
        <f t="shared" si="24"/>
        <v>1690</v>
      </c>
      <c r="L572" s="36">
        <v>5000</v>
      </c>
      <c r="M572" s="36">
        <v>20</v>
      </c>
      <c r="N572" s="21">
        <f t="shared" si="25"/>
        <v>20.5</v>
      </c>
    </row>
    <row r="573" spans="1:15" ht="14.45" x14ac:dyDescent="0.3">
      <c r="A573" s="25" t="s">
        <v>1304</v>
      </c>
      <c r="C573" s="40">
        <v>42086</v>
      </c>
      <c r="D573" s="41" t="s">
        <v>1305</v>
      </c>
      <c r="E573" s="42">
        <v>5.6980000000000004</v>
      </c>
      <c r="F573" s="37" t="s">
        <v>1306</v>
      </c>
      <c r="G573" s="37" t="s">
        <v>1307</v>
      </c>
      <c r="H573" s="37">
        <v>1200</v>
      </c>
      <c r="I573" s="33">
        <v>0.5</v>
      </c>
      <c r="J573" s="34">
        <v>26390</v>
      </c>
      <c r="K573" s="35">
        <f t="shared" si="24"/>
        <v>75400</v>
      </c>
      <c r="N573" s="21">
        <f t="shared" si="25"/>
        <v>0.5</v>
      </c>
    </row>
    <row r="574" spans="1:15" ht="14.45" x14ac:dyDescent="0.3">
      <c r="A574" s="25">
        <v>169</v>
      </c>
      <c r="C574" s="40">
        <v>42086</v>
      </c>
      <c r="D574" s="41" t="s">
        <v>1308</v>
      </c>
      <c r="E574" s="42">
        <v>1.9178999999999999</v>
      </c>
      <c r="F574" s="37" t="s">
        <v>1309</v>
      </c>
      <c r="G574" s="37" t="s">
        <v>1310</v>
      </c>
      <c r="H574" s="37">
        <v>1190</v>
      </c>
      <c r="I574" s="33">
        <v>0.5</v>
      </c>
      <c r="J574" s="34">
        <v>21070</v>
      </c>
      <c r="K574" s="35">
        <f t="shared" si="24"/>
        <v>60200</v>
      </c>
      <c r="L574" s="36">
        <v>100000</v>
      </c>
      <c r="M574" s="36">
        <v>400</v>
      </c>
      <c r="N574" s="21">
        <f t="shared" si="25"/>
        <v>400.5</v>
      </c>
    </row>
    <row r="575" spans="1:15" ht="14.45" x14ac:dyDescent="0.3">
      <c r="A575" s="25">
        <v>170</v>
      </c>
      <c r="C575" s="40">
        <v>42086</v>
      </c>
      <c r="D575" s="41" t="s">
        <v>1311</v>
      </c>
      <c r="E575" s="42" t="s">
        <v>1312</v>
      </c>
      <c r="F575" s="37" t="s">
        <v>1313</v>
      </c>
      <c r="G575" s="37" t="s">
        <v>1314</v>
      </c>
      <c r="H575" s="37">
        <v>1150</v>
      </c>
      <c r="I575" s="33">
        <v>0.5</v>
      </c>
      <c r="J575" s="34">
        <v>51770</v>
      </c>
      <c r="K575" s="35">
        <f t="shared" si="24"/>
        <v>147910</v>
      </c>
      <c r="L575" s="36">
        <v>150000</v>
      </c>
      <c r="M575" s="36">
        <v>600</v>
      </c>
      <c r="N575" s="21">
        <f t="shared" si="25"/>
        <v>600.5</v>
      </c>
    </row>
    <row r="576" spans="1:15" ht="14.45" x14ac:dyDescent="0.3">
      <c r="A576" s="25" t="s">
        <v>1315</v>
      </c>
      <c r="C576" s="40">
        <v>42087</v>
      </c>
      <c r="D576" s="41" t="s">
        <v>1316</v>
      </c>
      <c r="E576" s="42" t="s">
        <v>1317</v>
      </c>
      <c r="F576" s="37" t="s">
        <v>1318</v>
      </c>
      <c r="G576" s="37" t="s">
        <v>1319</v>
      </c>
      <c r="H576" s="37">
        <v>3010</v>
      </c>
      <c r="I576" s="33">
        <v>0.5</v>
      </c>
      <c r="J576" s="34">
        <v>52550</v>
      </c>
      <c r="K576" s="35">
        <f t="shared" si="24"/>
        <v>150140</v>
      </c>
      <c r="N576" s="21">
        <f t="shared" si="25"/>
        <v>0.5</v>
      </c>
    </row>
    <row r="577" spans="1:15" s="30" customFormat="1" ht="14.45" x14ac:dyDescent="0.3">
      <c r="A577" s="26" t="s">
        <v>1320</v>
      </c>
      <c r="B577" s="44"/>
      <c r="C577" s="45">
        <v>42087</v>
      </c>
      <c r="D577" s="45" t="s">
        <v>1321</v>
      </c>
      <c r="E577" s="46" t="s">
        <v>1322</v>
      </c>
      <c r="F577" s="30" t="s">
        <v>1323</v>
      </c>
      <c r="G577" s="30" t="s">
        <v>1324</v>
      </c>
      <c r="H577" s="30">
        <v>2050</v>
      </c>
      <c r="I577" s="31">
        <v>0.5</v>
      </c>
      <c r="J577" s="31">
        <v>17340</v>
      </c>
      <c r="K577" s="28">
        <f t="shared" si="24"/>
        <v>49540</v>
      </c>
      <c r="L577" s="32"/>
      <c r="M577" s="32"/>
      <c r="N577" s="28">
        <f t="shared" si="25"/>
        <v>0.5</v>
      </c>
      <c r="O577" s="26"/>
    </row>
    <row r="578" spans="1:15" ht="14.45" x14ac:dyDescent="0.3">
      <c r="K578" s="35">
        <v>0</v>
      </c>
      <c r="N578" s="21">
        <f>SUM(N569:N577)</f>
        <v>1024.5</v>
      </c>
      <c r="O578" s="25">
        <v>113619</v>
      </c>
    </row>
    <row r="579" spans="1:15" ht="14.45" x14ac:dyDescent="0.3">
      <c r="K579" s="35">
        <v>0</v>
      </c>
    </row>
    <row r="580" spans="1:15" ht="14.45" x14ac:dyDescent="0.3">
      <c r="A580" s="25" t="s">
        <v>1325</v>
      </c>
      <c r="C580" s="40">
        <v>42087</v>
      </c>
      <c r="D580" s="41" t="s">
        <v>1326</v>
      </c>
      <c r="E580" s="42">
        <v>7.8339999999999996</v>
      </c>
      <c r="F580" s="37" t="s">
        <v>1327</v>
      </c>
      <c r="G580" s="37" t="s">
        <v>1328</v>
      </c>
      <c r="H580" s="37">
        <v>3010</v>
      </c>
      <c r="I580" s="33">
        <v>0.5</v>
      </c>
      <c r="J580" s="34">
        <v>45260</v>
      </c>
      <c r="K580" s="35">
        <f t="shared" si="24"/>
        <v>129310</v>
      </c>
      <c r="N580" s="21">
        <f t="shared" si="25"/>
        <v>0.5</v>
      </c>
    </row>
    <row r="581" spans="1:15" ht="14.45" x14ac:dyDescent="0.3">
      <c r="A581" s="25" t="s">
        <v>1329</v>
      </c>
      <c r="C581" s="40">
        <v>42088</v>
      </c>
      <c r="D581" s="41" t="s">
        <v>1330</v>
      </c>
      <c r="E581" s="42" t="s">
        <v>681</v>
      </c>
      <c r="F581" s="37" t="s">
        <v>1331</v>
      </c>
      <c r="G581" s="37" t="s">
        <v>1332</v>
      </c>
      <c r="H581" s="37">
        <v>3010</v>
      </c>
      <c r="I581" s="33">
        <v>0.5</v>
      </c>
      <c r="J581" s="34">
        <v>14880</v>
      </c>
      <c r="K581" s="35">
        <f t="shared" si="24"/>
        <v>42510</v>
      </c>
      <c r="N581" s="21">
        <f t="shared" si="25"/>
        <v>0.5</v>
      </c>
    </row>
    <row r="582" spans="1:15" ht="14.45" x14ac:dyDescent="0.3">
      <c r="A582" s="25" t="s">
        <v>1333</v>
      </c>
      <c r="C582" s="40">
        <v>42089</v>
      </c>
      <c r="D582" s="41" t="s">
        <v>1334</v>
      </c>
      <c r="E582" s="42">
        <v>0.93300000000000005</v>
      </c>
      <c r="F582" s="37" t="s">
        <v>1335</v>
      </c>
      <c r="G582" s="37" t="s">
        <v>1336</v>
      </c>
      <c r="H582" s="37">
        <v>1070</v>
      </c>
      <c r="I582" s="33">
        <v>0.5</v>
      </c>
      <c r="K582" s="35">
        <f t="shared" si="24"/>
        <v>0</v>
      </c>
      <c r="N582" s="21">
        <f t="shared" si="25"/>
        <v>0.5</v>
      </c>
    </row>
    <row r="583" spans="1:15" ht="14.45" x14ac:dyDescent="0.3">
      <c r="A583" s="25" t="s">
        <v>1337</v>
      </c>
      <c r="C583" s="40">
        <v>42089</v>
      </c>
      <c r="D583" s="41" t="s">
        <v>1338</v>
      </c>
      <c r="E583" s="42">
        <v>0.224</v>
      </c>
      <c r="F583" s="37" t="s">
        <v>1339</v>
      </c>
      <c r="G583" s="37" t="s">
        <v>1340</v>
      </c>
      <c r="H583" s="37">
        <v>1070</v>
      </c>
      <c r="I583" s="33">
        <v>0.5</v>
      </c>
      <c r="J583" s="34">
        <v>430</v>
      </c>
      <c r="K583" s="35">
        <f t="shared" si="24"/>
        <v>1230</v>
      </c>
      <c r="N583" s="21">
        <f t="shared" si="25"/>
        <v>0.5</v>
      </c>
    </row>
    <row r="584" spans="1:15" ht="14.45" x14ac:dyDescent="0.3">
      <c r="A584" s="25" t="s">
        <v>1341</v>
      </c>
      <c r="C584" s="40">
        <v>42089</v>
      </c>
      <c r="D584" s="41" t="s">
        <v>1343</v>
      </c>
      <c r="E584" s="42">
        <v>2</v>
      </c>
      <c r="F584" s="37" t="s">
        <v>1345</v>
      </c>
      <c r="G584" s="37" t="s">
        <v>1346</v>
      </c>
      <c r="H584" s="37">
        <v>1070</v>
      </c>
      <c r="I584" s="33">
        <v>1.5</v>
      </c>
      <c r="J584" s="34">
        <v>37700</v>
      </c>
      <c r="K584" s="35">
        <f t="shared" si="24"/>
        <v>107710</v>
      </c>
      <c r="N584" s="21">
        <f t="shared" si="25"/>
        <v>1.5</v>
      </c>
    </row>
    <row r="585" spans="1:15" ht="14.45" x14ac:dyDescent="0.3">
      <c r="D585" s="41" t="s">
        <v>1342</v>
      </c>
      <c r="E585" s="42">
        <v>0.46</v>
      </c>
      <c r="F585" s="37" t="s">
        <v>1347</v>
      </c>
      <c r="G585" s="37" t="s">
        <v>1347</v>
      </c>
      <c r="K585" s="35">
        <f t="shared" si="24"/>
        <v>0</v>
      </c>
      <c r="N585" s="21">
        <f t="shared" si="25"/>
        <v>0</v>
      </c>
    </row>
    <row r="586" spans="1:15" ht="14.45" x14ac:dyDescent="0.3">
      <c r="D586" s="41" t="s">
        <v>1344</v>
      </c>
      <c r="E586" s="42">
        <v>0.42099999999999999</v>
      </c>
      <c r="F586" s="37" t="s">
        <v>1347</v>
      </c>
      <c r="G586" s="37" t="s">
        <v>1347</v>
      </c>
      <c r="K586" s="35">
        <f t="shared" si="24"/>
        <v>0</v>
      </c>
      <c r="N586" s="21">
        <f t="shared" si="25"/>
        <v>0</v>
      </c>
    </row>
    <row r="587" spans="1:15" ht="14.45" x14ac:dyDescent="0.3">
      <c r="D587" s="41" t="s">
        <v>1350</v>
      </c>
      <c r="E587" s="42" t="s">
        <v>1351</v>
      </c>
      <c r="F587" s="37" t="s">
        <v>1352</v>
      </c>
      <c r="G587" s="37" t="s">
        <v>1353</v>
      </c>
      <c r="H587" s="37">
        <v>1150</v>
      </c>
      <c r="I587" s="33">
        <v>1</v>
      </c>
      <c r="J587" s="34">
        <v>50530</v>
      </c>
      <c r="K587" s="35">
        <f t="shared" si="24"/>
        <v>144370</v>
      </c>
      <c r="N587" s="21">
        <f t="shared" si="25"/>
        <v>1</v>
      </c>
    </row>
    <row r="588" spans="1:15" ht="14.45" x14ac:dyDescent="0.3">
      <c r="A588" s="25" t="s">
        <v>1348</v>
      </c>
      <c r="C588" s="40">
        <v>42089</v>
      </c>
      <c r="D588" s="41" t="s">
        <v>1349</v>
      </c>
      <c r="E588" s="42">
        <v>0.25159999999999999</v>
      </c>
      <c r="F588" s="37" t="s">
        <v>1347</v>
      </c>
      <c r="G588" s="37" t="s">
        <v>1347</v>
      </c>
      <c r="K588" s="35">
        <f t="shared" si="24"/>
        <v>0</v>
      </c>
      <c r="N588" s="21">
        <f t="shared" si="25"/>
        <v>0</v>
      </c>
    </row>
    <row r="589" spans="1:15" s="61" customFormat="1" ht="14.45" x14ac:dyDescent="0.3">
      <c r="A589" s="26">
        <v>171</v>
      </c>
      <c r="B589" s="44"/>
      <c r="C589" s="59">
        <v>42089</v>
      </c>
      <c r="D589" s="59" t="s">
        <v>1354</v>
      </c>
      <c r="E589" s="60">
        <v>5</v>
      </c>
      <c r="F589" s="61" t="s">
        <v>1355</v>
      </c>
      <c r="G589" s="61" t="s">
        <v>1356</v>
      </c>
      <c r="H589" s="61">
        <v>1220</v>
      </c>
      <c r="I589" s="62">
        <v>0.5</v>
      </c>
      <c r="J589" s="62">
        <v>9620</v>
      </c>
      <c r="K589" s="27">
        <f t="shared" si="24"/>
        <v>27490</v>
      </c>
      <c r="L589" s="32">
        <v>22500</v>
      </c>
      <c r="M589" s="32">
        <v>90</v>
      </c>
      <c r="N589" s="27">
        <f t="shared" si="25"/>
        <v>90.5</v>
      </c>
      <c r="O589" s="26"/>
    </row>
    <row r="590" spans="1:15" ht="14.45" x14ac:dyDescent="0.3">
      <c r="K590" s="35">
        <v>0</v>
      </c>
      <c r="N590" s="21">
        <f>SUM(N580:N589)</f>
        <v>95</v>
      </c>
      <c r="O590" s="25">
        <v>113665</v>
      </c>
    </row>
    <row r="591" spans="1:15" ht="14.45" x14ac:dyDescent="0.3">
      <c r="K591" s="35">
        <v>0</v>
      </c>
    </row>
    <row r="592" spans="1:15" ht="14.45" x14ac:dyDescent="0.3">
      <c r="A592" s="25" t="s">
        <v>1357</v>
      </c>
      <c r="C592" s="40">
        <v>42089</v>
      </c>
      <c r="D592" s="41" t="s">
        <v>444</v>
      </c>
      <c r="E592" s="42">
        <v>2</v>
      </c>
      <c r="F592" s="37" t="s">
        <v>1358</v>
      </c>
      <c r="G592" s="37" t="s">
        <v>445</v>
      </c>
      <c r="H592" s="37">
        <v>1140</v>
      </c>
      <c r="I592" s="33">
        <v>0.5</v>
      </c>
      <c r="J592" s="34">
        <v>18820</v>
      </c>
      <c r="K592" s="35">
        <f t="shared" si="24"/>
        <v>53770</v>
      </c>
      <c r="N592" s="21">
        <f t="shared" si="25"/>
        <v>0.5</v>
      </c>
    </row>
    <row r="593" spans="1:15" ht="14.45" x14ac:dyDescent="0.3">
      <c r="A593" s="25">
        <v>172</v>
      </c>
      <c r="C593" s="40">
        <v>42089</v>
      </c>
      <c r="D593" s="41" t="s">
        <v>1359</v>
      </c>
      <c r="E593" s="42">
        <v>4.9669999999999996</v>
      </c>
      <c r="F593" s="37" t="s">
        <v>1360</v>
      </c>
      <c r="G593" s="37" t="s">
        <v>1361</v>
      </c>
      <c r="H593" s="37">
        <v>1170</v>
      </c>
      <c r="I593" s="33">
        <v>0.5</v>
      </c>
      <c r="J593" s="34">
        <v>22410</v>
      </c>
      <c r="K593" s="35">
        <f t="shared" si="24"/>
        <v>64030</v>
      </c>
      <c r="L593" s="36">
        <v>80000</v>
      </c>
      <c r="M593" s="36">
        <v>320</v>
      </c>
      <c r="N593" s="21">
        <f t="shared" si="25"/>
        <v>320.5</v>
      </c>
    </row>
    <row r="594" spans="1:15" ht="14.45" x14ac:dyDescent="0.3">
      <c r="A594" s="25" t="s">
        <v>1362</v>
      </c>
      <c r="C594" s="40">
        <v>42089</v>
      </c>
      <c r="D594" s="41" t="s">
        <v>1363</v>
      </c>
      <c r="E594" s="42">
        <v>17.216999999999999</v>
      </c>
      <c r="F594" s="37" t="s">
        <v>1364</v>
      </c>
      <c r="G594" s="37" t="s">
        <v>1365</v>
      </c>
      <c r="H594" s="37">
        <v>1180</v>
      </c>
      <c r="I594" s="33">
        <v>0.5</v>
      </c>
      <c r="J594" s="34">
        <v>53960</v>
      </c>
      <c r="K594" s="35">
        <f t="shared" si="24"/>
        <v>154170</v>
      </c>
      <c r="N594" s="21">
        <f t="shared" si="25"/>
        <v>0.5</v>
      </c>
    </row>
    <row r="595" spans="1:15" ht="14.45" x14ac:dyDescent="0.3">
      <c r="A595" s="25" t="s">
        <v>1366</v>
      </c>
      <c r="C595" s="40">
        <v>42090</v>
      </c>
      <c r="D595" s="41" t="s">
        <v>1367</v>
      </c>
      <c r="E595" s="42">
        <v>0.51739999999999997</v>
      </c>
      <c r="F595" s="37" t="s">
        <v>1368</v>
      </c>
      <c r="G595" s="37" t="s">
        <v>1369</v>
      </c>
      <c r="H595" s="37">
        <v>2040</v>
      </c>
      <c r="I595" s="33">
        <v>0.5</v>
      </c>
      <c r="J595" s="34">
        <v>22270</v>
      </c>
      <c r="K595" s="35">
        <f t="shared" si="24"/>
        <v>63630</v>
      </c>
      <c r="N595" s="21">
        <f t="shared" si="25"/>
        <v>0.5</v>
      </c>
    </row>
    <row r="596" spans="1:15" ht="14.45" x14ac:dyDescent="0.3">
      <c r="A596" s="25">
        <v>173</v>
      </c>
      <c r="C596" s="40">
        <v>42090</v>
      </c>
      <c r="D596" s="41" t="s">
        <v>1370</v>
      </c>
      <c r="E596" s="42">
        <v>0.22420000000000001</v>
      </c>
      <c r="F596" s="37" t="s">
        <v>1371</v>
      </c>
      <c r="G596" s="37" t="s">
        <v>1372</v>
      </c>
      <c r="H596" s="37">
        <v>3010</v>
      </c>
      <c r="I596" s="33">
        <v>0.5</v>
      </c>
      <c r="J596" s="34">
        <v>1540</v>
      </c>
      <c r="K596" s="35">
        <f t="shared" si="24"/>
        <v>4400</v>
      </c>
      <c r="L596" s="36">
        <v>3700</v>
      </c>
      <c r="M596" s="36">
        <v>14.8</v>
      </c>
      <c r="N596" s="21">
        <f t="shared" si="25"/>
        <v>15.3</v>
      </c>
    </row>
    <row r="597" spans="1:15" ht="14.45" x14ac:dyDescent="0.3">
      <c r="A597" s="25">
        <v>174</v>
      </c>
      <c r="C597" s="40">
        <v>42090</v>
      </c>
      <c r="D597" s="41" t="s">
        <v>1373</v>
      </c>
      <c r="E597" s="42" t="s">
        <v>1374</v>
      </c>
      <c r="F597" s="37" t="s">
        <v>1375</v>
      </c>
      <c r="G597" s="37" t="s">
        <v>1376</v>
      </c>
      <c r="H597" s="37">
        <v>1150</v>
      </c>
      <c r="I597" s="33">
        <v>0.5</v>
      </c>
      <c r="J597" s="34">
        <v>3420</v>
      </c>
      <c r="K597" s="35">
        <f t="shared" si="24"/>
        <v>9770</v>
      </c>
      <c r="L597" s="36">
        <v>8000</v>
      </c>
      <c r="M597" s="36">
        <v>32</v>
      </c>
      <c r="N597" s="21">
        <f t="shared" si="25"/>
        <v>32.5</v>
      </c>
    </row>
    <row r="598" spans="1:15" ht="14.45" x14ac:dyDescent="0.3">
      <c r="A598" s="25">
        <v>175</v>
      </c>
      <c r="C598" s="40">
        <v>42090</v>
      </c>
      <c r="D598" s="41" t="s">
        <v>1377</v>
      </c>
      <c r="E598" s="42">
        <v>0.34</v>
      </c>
      <c r="F598" s="37" t="s">
        <v>1378</v>
      </c>
      <c r="G598" s="37" t="s">
        <v>1379</v>
      </c>
      <c r="H598" s="37">
        <v>3010</v>
      </c>
      <c r="I598" s="33">
        <v>0.5</v>
      </c>
      <c r="J598" s="34">
        <v>27730</v>
      </c>
      <c r="K598" s="35">
        <f t="shared" si="24"/>
        <v>79230</v>
      </c>
      <c r="L598" s="36">
        <v>65000</v>
      </c>
      <c r="M598" s="36">
        <v>260</v>
      </c>
      <c r="N598" s="21">
        <f t="shared" si="25"/>
        <v>260.5</v>
      </c>
    </row>
    <row r="599" spans="1:15" ht="14.45" x14ac:dyDescent="0.3">
      <c r="A599" s="25" t="s">
        <v>1380</v>
      </c>
      <c r="C599" s="40">
        <v>42090</v>
      </c>
      <c r="D599" s="41" t="s">
        <v>1381</v>
      </c>
      <c r="E599" s="42" t="s">
        <v>1382</v>
      </c>
      <c r="F599" s="37" t="s">
        <v>1383</v>
      </c>
      <c r="G599" s="37" t="s">
        <v>1384</v>
      </c>
      <c r="H599" s="37">
        <v>3010</v>
      </c>
      <c r="I599" s="33">
        <v>0.5</v>
      </c>
      <c r="J599" s="34">
        <v>14720</v>
      </c>
      <c r="K599" s="35">
        <f t="shared" si="24"/>
        <v>42060</v>
      </c>
      <c r="N599" s="21">
        <f t="shared" si="25"/>
        <v>0.5</v>
      </c>
    </row>
    <row r="600" spans="1:15" ht="14.45" x14ac:dyDescent="0.3">
      <c r="A600" s="25">
        <v>176</v>
      </c>
      <c r="C600" s="40">
        <v>42090</v>
      </c>
      <c r="D600" s="41" t="s">
        <v>1385</v>
      </c>
      <c r="E600" s="42">
        <v>5.0010000000000003</v>
      </c>
      <c r="F600" s="37" t="s">
        <v>1386</v>
      </c>
      <c r="G600" s="37" t="s">
        <v>1387</v>
      </c>
      <c r="H600" s="37">
        <v>1050</v>
      </c>
      <c r="I600" s="33">
        <v>0.5</v>
      </c>
      <c r="J600" s="34">
        <v>42580</v>
      </c>
      <c r="K600" s="35">
        <f t="shared" si="24"/>
        <v>121660</v>
      </c>
      <c r="L600" s="36">
        <v>150000</v>
      </c>
      <c r="M600" s="36">
        <v>600</v>
      </c>
      <c r="N600" s="21">
        <f t="shared" si="25"/>
        <v>600.5</v>
      </c>
    </row>
    <row r="601" spans="1:15" s="30" customFormat="1" ht="14.45" x14ac:dyDescent="0.3">
      <c r="A601" s="26" t="s">
        <v>1388</v>
      </c>
      <c r="B601" s="44"/>
      <c r="C601" s="45">
        <v>42090</v>
      </c>
      <c r="D601" s="45" t="s">
        <v>1389</v>
      </c>
      <c r="E601" s="46">
        <v>7.1580000000000004</v>
      </c>
      <c r="F601" s="30" t="s">
        <v>1390</v>
      </c>
      <c r="G601" s="30" t="s">
        <v>1391</v>
      </c>
      <c r="H601" s="30">
        <v>1170</v>
      </c>
      <c r="I601" s="31">
        <v>0.5</v>
      </c>
      <c r="J601" s="31">
        <v>27430</v>
      </c>
      <c r="K601" s="28">
        <f t="shared" si="24"/>
        <v>78370</v>
      </c>
      <c r="L601" s="32"/>
      <c r="M601" s="32"/>
      <c r="N601" s="28">
        <f t="shared" si="25"/>
        <v>0.5</v>
      </c>
      <c r="O601" s="26"/>
    </row>
    <row r="602" spans="1:15" ht="14.45" x14ac:dyDescent="0.3">
      <c r="K602" s="35">
        <v>0</v>
      </c>
      <c r="N602" s="21">
        <f>SUM(N592:N601)</f>
        <v>1231.8</v>
      </c>
      <c r="O602" s="25">
        <v>113694</v>
      </c>
    </row>
    <row r="603" spans="1:15" ht="14.45" x14ac:dyDescent="0.3">
      <c r="K603" s="35">
        <v>0</v>
      </c>
    </row>
    <row r="604" spans="1:15" ht="14.45" x14ac:dyDescent="0.3">
      <c r="A604" s="25">
        <v>177</v>
      </c>
      <c r="C604" s="40">
        <v>42093</v>
      </c>
      <c r="D604" s="41" t="s">
        <v>1392</v>
      </c>
      <c r="E604" s="42">
        <v>0.49299999999999999</v>
      </c>
      <c r="F604" s="37" t="s">
        <v>1393</v>
      </c>
      <c r="G604" s="37" t="s">
        <v>1394</v>
      </c>
      <c r="H604" s="37">
        <v>1060</v>
      </c>
      <c r="I604" s="33">
        <v>0.5</v>
      </c>
      <c r="J604" s="34">
        <v>5070</v>
      </c>
      <c r="K604" s="35">
        <f t="shared" si="24"/>
        <v>14490</v>
      </c>
      <c r="L604" s="36">
        <v>21500</v>
      </c>
      <c r="M604" s="36">
        <v>86</v>
      </c>
      <c r="N604" s="21">
        <f t="shared" si="25"/>
        <v>86.5</v>
      </c>
    </row>
    <row r="605" spans="1:15" ht="14.45" x14ac:dyDescent="0.3">
      <c r="A605" s="25" t="s">
        <v>1395</v>
      </c>
      <c r="C605" s="40">
        <v>42093</v>
      </c>
      <c r="D605" s="41" t="s">
        <v>1396</v>
      </c>
      <c r="E605" s="42">
        <v>24.826000000000001</v>
      </c>
      <c r="F605" s="37" t="s">
        <v>1397</v>
      </c>
      <c r="G605" s="37" t="s">
        <v>1398</v>
      </c>
      <c r="H605" s="37">
        <v>1110</v>
      </c>
      <c r="I605" s="33">
        <v>0.5</v>
      </c>
      <c r="J605" s="34">
        <v>18100</v>
      </c>
      <c r="K605" s="35">
        <f t="shared" si="24"/>
        <v>51710</v>
      </c>
      <c r="N605" s="63">
        <f t="shared" si="25"/>
        <v>0.5</v>
      </c>
    </row>
    <row r="606" spans="1:15" ht="14.45" x14ac:dyDescent="0.3">
      <c r="A606" s="25">
        <v>178</v>
      </c>
      <c r="C606" s="40">
        <v>42093</v>
      </c>
      <c r="D606" s="41" t="s">
        <v>1396</v>
      </c>
      <c r="E606" s="42">
        <v>24.826000000000001</v>
      </c>
      <c r="F606" s="37" t="s">
        <v>1398</v>
      </c>
      <c r="G606" s="37" t="s">
        <v>1399</v>
      </c>
      <c r="H606" s="37">
        <v>1110</v>
      </c>
      <c r="I606" s="33">
        <v>0.5</v>
      </c>
      <c r="J606" s="34">
        <v>18100</v>
      </c>
      <c r="K606" s="35">
        <f t="shared" si="24"/>
        <v>51710</v>
      </c>
      <c r="L606" s="36">
        <v>113000</v>
      </c>
      <c r="M606" s="36">
        <v>452</v>
      </c>
      <c r="N606" s="63">
        <f t="shared" si="25"/>
        <v>452.5</v>
      </c>
    </row>
    <row r="607" spans="1:15" ht="14.45" x14ac:dyDescent="0.3">
      <c r="A607" s="25" t="s">
        <v>1400</v>
      </c>
      <c r="C607" s="40">
        <v>42093</v>
      </c>
      <c r="D607" s="41" t="s">
        <v>1401</v>
      </c>
      <c r="E607" s="42">
        <v>42.929000000000002</v>
      </c>
      <c r="F607" s="37" t="s">
        <v>1403</v>
      </c>
      <c r="G607" s="37" t="s">
        <v>1402</v>
      </c>
      <c r="H607" s="37">
        <v>1140</v>
      </c>
      <c r="I607" s="33">
        <v>0.5</v>
      </c>
      <c r="J607" s="34">
        <v>46730</v>
      </c>
      <c r="K607" s="35">
        <f t="shared" si="24"/>
        <v>133510</v>
      </c>
      <c r="N607" s="21">
        <f t="shared" si="25"/>
        <v>0.5</v>
      </c>
    </row>
    <row r="608" spans="1:15" ht="14.45" x14ac:dyDescent="0.3">
      <c r="A608" s="25">
        <v>179</v>
      </c>
      <c r="C608" s="40">
        <v>42093</v>
      </c>
      <c r="D608" s="41" t="s">
        <v>1404</v>
      </c>
      <c r="E608" s="42">
        <v>9.1800000000000007E-2</v>
      </c>
      <c r="F608" s="37" t="s">
        <v>1027</v>
      </c>
      <c r="G608" s="37" t="s">
        <v>1405</v>
      </c>
      <c r="H608" s="37">
        <v>3010</v>
      </c>
      <c r="I608" s="33">
        <v>0.5</v>
      </c>
      <c r="J608" s="34">
        <v>18870</v>
      </c>
      <c r="K608" s="35">
        <f t="shared" si="24"/>
        <v>53910</v>
      </c>
      <c r="L608" s="36">
        <v>21500</v>
      </c>
      <c r="M608" s="36">
        <v>86</v>
      </c>
      <c r="N608" s="21">
        <f t="shared" si="25"/>
        <v>86.5</v>
      </c>
    </row>
    <row r="609" spans="1:15" ht="14.45" x14ac:dyDescent="0.3">
      <c r="A609" s="25">
        <v>180</v>
      </c>
      <c r="C609" s="40">
        <v>42093</v>
      </c>
      <c r="D609" s="41" t="s">
        <v>1406</v>
      </c>
      <c r="E609" s="42" t="s">
        <v>1407</v>
      </c>
      <c r="F609" s="37" t="s">
        <v>1408</v>
      </c>
      <c r="G609" s="37" t="s">
        <v>1409</v>
      </c>
      <c r="H609" s="37">
        <v>3010</v>
      </c>
      <c r="I609" s="33">
        <v>0.5</v>
      </c>
      <c r="J609" s="34">
        <v>18880</v>
      </c>
      <c r="K609" s="35">
        <f t="shared" si="24"/>
        <v>53940</v>
      </c>
      <c r="L609" s="36">
        <v>28000</v>
      </c>
      <c r="M609" s="36">
        <v>112</v>
      </c>
      <c r="N609" s="21">
        <f t="shared" si="25"/>
        <v>112.5</v>
      </c>
    </row>
    <row r="610" spans="1:15" ht="14.45" x14ac:dyDescent="0.3">
      <c r="A610" s="25">
        <v>181</v>
      </c>
      <c r="C610" s="40">
        <v>42093</v>
      </c>
      <c r="D610" s="41" t="s">
        <v>1410</v>
      </c>
      <c r="E610" s="42" t="s">
        <v>160</v>
      </c>
      <c r="F610" s="37" t="s">
        <v>1411</v>
      </c>
      <c r="G610" s="37" t="s">
        <v>1405</v>
      </c>
      <c r="H610" s="37">
        <v>3010</v>
      </c>
      <c r="I610" s="33">
        <v>0.5</v>
      </c>
      <c r="J610" s="34">
        <v>12420</v>
      </c>
      <c r="K610" s="35">
        <f t="shared" si="24"/>
        <v>35490</v>
      </c>
      <c r="L610" s="36">
        <v>29000</v>
      </c>
      <c r="M610" s="36">
        <v>116</v>
      </c>
      <c r="N610" s="21">
        <f t="shared" si="25"/>
        <v>116.5</v>
      </c>
    </row>
    <row r="611" spans="1:15" ht="14.45" x14ac:dyDescent="0.3">
      <c r="A611" s="25">
        <v>183</v>
      </c>
      <c r="B611" s="39" t="s">
        <v>178</v>
      </c>
      <c r="C611" s="40">
        <v>42093</v>
      </c>
      <c r="D611" s="41" t="s">
        <v>1412</v>
      </c>
      <c r="E611" s="42" t="s">
        <v>408</v>
      </c>
      <c r="F611" s="37" t="s">
        <v>1413</v>
      </c>
      <c r="G611" s="37" t="s">
        <v>1414</v>
      </c>
      <c r="H611" s="37">
        <v>3010</v>
      </c>
      <c r="I611" s="33">
        <v>1.5</v>
      </c>
      <c r="J611" s="34">
        <v>20810</v>
      </c>
      <c r="K611" s="35">
        <f t="shared" si="24"/>
        <v>59460</v>
      </c>
      <c r="L611" s="36">
        <v>40000</v>
      </c>
      <c r="M611" s="36">
        <v>160</v>
      </c>
      <c r="N611" s="21">
        <f t="shared" si="25"/>
        <v>161.5</v>
      </c>
    </row>
    <row r="612" spans="1:15" ht="14.45" x14ac:dyDescent="0.3">
      <c r="B612" s="39" t="s">
        <v>178</v>
      </c>
      <c r="C612" s="40">
        <v>42093</v>
      </c>
      <c r="D612" s="41" t="s">
        <v>1415</v>
      </c>
      <c r="E612" s="42" t="s">
        <v>408</v>
      </c>
      <c r="F612" s="37" t="s">
        <v>124</v>
      </c>
      <c r="G612" s="37" t="s">
        <v>124</v>
      </c>
      <c r="K612" s="35">
        <f t="shared" si="24"/>
        <v>0</v>
      </c>
      <c r="N612" s="21">
        <f t="shared" si="25"/>
        <v>0</v>
      </c>
    </row>
    <row r="613" spans="1:15" ht="14.45" x14ac:dyDescent="0.3">
      <c r="B613" s="39" t="s">
        <v>178</v>
      </c>
      <c r="C613" s="40">
        <v>42093</v>
      </c>
      <c r="D613" s="41" t="s">
        <v>1416</v>
      </c>
      <c r="E613" s="42" t="s">
        <v>408</v>
      </c>
      <c r="F613" s="37" t="s">
        <v>124</v>
      </c>
      <c r="G613" s="37" t="s">
        <v>124</v>
      </c>
      <c r="K613" s="35">
        <f t="shared" si="24"/>
        <v>0</v>
      </c>
      <c r="N613" s="21">
        <f t="shared" si="25"/>
        <v>0</v>
      </c>
    </row>
    <row r="614" spans="1:15" ht="14.45" x14ac:dyDescent="0.3">
      <c r="A614" s="25">
        <v>184</v>
      </c>
      <c r="B614" s="39" t="s">
        <v>178</v>
      </c>
      <c r="C614" s="40">
        <v>42093</v>
      </c>
      <c r="D614" s="41" t="s">
        <v>1417</v>
      </c>
      <c r="E614" s="42" t="s">
        <v>1418</v>
      </c>
      <c r="F614" s="37" t="s">
        <v>1419</v>
      </c>
      <c r="G614" s="37" t="s">
        <v>1420</v>
      </c>
      <c r="H614" s="37">
        <v>3010</v>
      </c>
      <c r="I614" s="33">
        <v>0.5</v>
      </c>
      <c r="J614" s="34">
        <v>16370</v>
      </c>
      <c r="K614" s="35">
        <f t="shared" si="24"/>
        <v>46770</v>
      </c>
      <c r="L614" s="36">
        <v>28000</v>
      </c>
      <c r="M614" s="36">
        <v>112</v>
      </c>
      <c r="N614" s="21">
        <f t="shared" si="25"/>
        <v>112.5</v>
      </c>
    </row>
    <row r="615" spans="1:15" ht="14.45" x14ac:dyDescent="0.3">
      <c r="A615" s="25">
        <v>182</v>
      </c>
      <c r="B615" s="39" t="s">
        <v>178</v>
      </c>
      <c r="C615" s="40">
        <v>42093</v>
      </c>
      <c r="D615" s="41" t="s">
        <v>1421</v>
      </c>
      <c r="E615" s="42">
        <v>0.17899999999999999</v>
      </c>
      <c r="F615" s="37" t="s">
        <v>1422</v>
      </c>
      <c r="G615" s="37" t="s">
        <v>1423</v>
      </c>
      <c r="H615" s="37">
        <v>3010</v>
      </c>
      <c r="I615" s="33">
        <v>0.5</v>
      </c>
      <c r="J615" s="34">
        <v>13910</v>
      </c>
      <c r="K615" s="35">
        <f t="shared" si="24"/>
        <v>39740</v>
      </c>
      <c r="L615" s="36">
        <v>20000</v>
      </c>
      <c r="M615" s="36">
        <v>80</v>
      </c>
      <c r="N615" s="21">
        <f t="shared" si="25"/>
        <v>80.5</v>
      </c>
    </row>
    <row r="616" spans="1:15" ht="14.45" x14ac:dyDescent="0.3">
      <c r="A616" s="25">
        <v>185</v>
      </c>
      <c r="B616" s="39" t="s">
        <v>178</v>
      </c>
      <c r="C616" s="40">
        <v>42093</v>
      </c>
      <c r="D616" s="41" t="s">
        <v>1424</v>
      </c>
      <c r="E616" s="42" t="s">
        <v>1425</v>
      </c>
      <c r="F616" s="37" t="s">
        <v>1426</v>
      </c>
      <c r="G616" s="37" t="s">
        <v>1427</v>
      </c>
      <c r="H616" s="37">
        <v>3010</v>
      </c>
      <c r="I616" s="33">
        <v>0.5</v>
      </c>
      <c r="J616" s="34">
        <v>11740</v>
      </c>
      <c r="K616" s="35">
        <f t="shared" si="24"/>
        <v>33540</v>
      </c>
      <c r="L616" s="36">
        <v>13000</v>
      </c>
      <c r="M616" s="36">
        <v>52</v>
      </c>
      <c r="N616" s="21">
        <f t="shared" si="25"/>
        <v>52.5</v>
      </c>
    </row>
    <row r="617" spans="1:15" ht="14.45" x14ac:dyDescent="0.3">
      <c r="A617" s="25" t="s">
        <v>1428</v>
      </c>
      <c r="C617" s="40">
        <v>42093</v>
      </c>
      <c r="D617" s="41" t="s">
        <v>609</v>
      </c>
      <c r="E617" s="42" t="s">
        <v>612</v>
      </c>
      <c r="F617" s="37" t="s">
        <v>1429</v>
      </c>
      <c r="G617" s="37" t="s">
        <v>1430</v>
      </c>
      <c r="H617" s="37">
        <v>3010</v>
      </c>
      <c r="I617" s="33">
        <v>0.5</v>
      </c>
      <c r="J617" s="34">
        <v>4790</v>
      </c>
      <c r="K617" s="35">
        <f t="shared" si="24"/>
        <v>13690</v>
      </c>
      <c r="N617" s="21">
        <f t="shared" si="25"/>
        <v>0.5</v>
      </c>
    </row>
    <row r="618" spans="1:15" ht="14.45" x14ac:dyDescent="0.3">
      <c r="A618" s="25">
        <v>186</v>
      </c>
      <c r="B618" s="39" t="s">
        <v>178</v>
      </c>
      <c r="C618" s="40">
        <v>42093</v>
      </c>
      <c r="D618" s="41" t="s">
        <v>1431</v>
      </c>
      <c r="E618" s="42" t="s">
        <v>1434</v>
      </c>
      <c r="F618" s="37" t="s">
        <v>1436</v>
      </c>
      <c r="G618" s="37" t="s">
        <v>1437</v>
      </c>
      <c r="H618" s="37">
        <v>1220</v>
      </c>
      <c r="I618" s="33">
        <v>1.5</v>
      </c>
      <c r="J618" s="34">
        <v>25920</v>
      </c>
      <c r="K618" s="35">
        <f t="shared" si="24"/>
        <v>74060</v>
      </c>
      <c r="L618" s="36">
        <v>40000</v>
      </c>
      <c r="M618" s="36">
        <v>160</v>
      </c>
      <c r="N618" s="21">
        <f t="shared" si="25"/>
        <v>161.5</v>
      </c>
    </row>
    <row r="619" spans="1:15" ht="14.45" x14ac:dyDescent="0.3">
      <c r="D619" s="41" t="s">
        <v>1432</v>
      </c>
      <c r="E619" s="42" t="s">
        <v>1435</v>
      </c>
      <c r="F619" s="37" t="s">
        <v>124</v>
      </c>
      <c r="G619" s="37" t="s">
        <v>124</v>
      </c>
      <c r="K619" s="35">
        <f t="shared" si="24"/>
        <v>0</v>
      </c>
      <c r="N619" s="21">
        <f t="shared" si="25"/>
        <v>0</v>
      </c>
    </row>
    <row r="620" spans="1:15" s="30" customFormat="1" ht="14.45" x14ac:dyDescent="0.3">
      <c r="A620" s="26"/>
      <c r="B620" s="44"/>
      <c r="C620" s="45"/>
      <c r="D620" s="45" t="s">
        <v>1433</v>
      </c>
      <c r="E620" s="46">
        <v>0.68</v>
      </c>
      <c r="F620" s="30" t="s">
        <v>124</v>
      </c>
      <c r="G620" s="30" t="s">
        <v>124</v>
      </c>
      <c r="I620" s="31"/>
      <c r="J620" s="31"/>
      <c r="K620" s="28">
        <f t="shared" si="24"/>
        <v>0</v>
      </c>
      <c r="L620" s="32"/>
      <c r="M620" s="32"/>
      <c r="N620" s="28">
        <f t="shared" si="25"/>
        <v>0</v>
      </c>
      <c r="O620" s="26"/>
    </row>
    <row r="621" spans="1:15" ht="14.45" x14ac:dyDescent="0.3">
      <c r="K621" s="35">
        <v>0</v>
      </c>
      <c r="N621" s="21">
        <f>SUM(N604:N620)</f>
        <v>1424.5</v>
      </c>
      <c r="O621" s="25">
        <v>113693</v>
      </c>
    </row>
    <row r="622" spans="1:15" ht="14.45" x14ac:dyDescent="0.3">
      <c r="K622" s="35">
        <v>0</v>
      </c>
    </row>
    <row r="623" spans="1:15" ht="14.45" x14ac:dyDescent="0.3">
      <c r="A623" s="25" t="s">
        <v>1438</v>
      </c>
      <c r="C623" s="40">
        <v>42093</v>
      </c>
      <c r="D623" s="41" t="s">
        <v>1439</v>
      </c>
      <c r="E623" s="42">
        <v>1.01</v>
      </c>
      <c r="F623" s="37" t="s">
        <v>1440</v>
      </c>
      <c r="G623" s="37" t="s">
        <v>1441</v>
      </c>
      <c r="H623" s="37">
        <v>1150</v>
      </c>
      <c r="I623" s="33">
        <v>0.5</v>
      </c>
      <c r="J623" s="34">
        <v>24560</v>
      </c>
      <c r="K623" s="35">
        <f t="shared" si="24"/>
        <v>70170</v>
      </c>
      <c r="N623" s="21">
        <f t="shared" si="25"/>
        <v>0.5</v>
      </c>
    </row>
    <row r="624" spans="1:15" ht="14.45" x14ac:dyDescent="0.3">
      <c r="A624" s="25" t="s">
        <v>1442</v>
      </c>
      <c r="C624" s="40">
        <v>42093</v>
      </c>
      <c r="D624" s="41" t="s">
        <v>1443</v>
      </c>
      <c r="E624" s="42">
        <v>5.5705999999999998</v>
      </c>
      <c r="F624" s="37" t="s">
        <v>124</v>
      </c>
      <c r="G624" s="37" t="s">
        <v>124</v>
      </c>
      <c r="H624" s="37">
        <v>1150</v>
      </c>
      <c r="I624" s="33">
        <v>0.5</v>
      </c>
      <c r="J624" s="34">
        <v>8330</v>
      </c>
      <c r="K624" s="35">
        <f t="shared" si="24"/>
        <v>23800</v>
      </c>
      <c r="N624" s="21">
        <f t="shared" si="25"/>
        <v>0.5</v>
      </c>
    </row>
    <row r="625" spans="1:15" ht="14.45" x14ac:dyDescent="0.3">
      <c r="A625" s="25">
        <v>187</v>
      </c>
      <c r="C625" s="40">
        <v>42093</v>
      </c>
      <c r="D625" s="41" t="s">
        <v>854</v>
      </c>
      <c r="E625" s="42">
        <v>2</v>
      </c>
      <c r="F625" s="37" t="s">
        <v>856</v>
      </c>
      <c r="G625" s="37" t="s">
        <v>1444</v>
      </c>
      <c r="H625" s="37">
        <v>3010</v>
      </c>
      <c r="I625" s="33">
        <v>0.5</v>
      </c>
      <c r="J625" s="34">
        <v>11660</v>
      </c>
      <c r="K625" s="35">
        <f t="shared" si="24"/>
        <v>33310</v>
      </c>
      <c r="L625" s="36">
        <v>22000</v>
      </c>
      <c r="M625" s="36">
        <v>88</v>
      </c>
      <c r="N625" s="21">
        <f t="shared" si="25"/>
        <v>88.5</v>
      </c>
    </row>
    <row r="626" spans="1:15" ht="14.45" x14ac:dyDescent="0.3">
      <c r="A626" s="25" t="s">
        <v>1445</v>
      </c>
      <c r="C626" s="40">
        <v>42094</v>
      </c>
      <c r="D626" s="41" t="s">
        <v>1446</v>
      </c>
      <c r="E626" s="42" t="s">
        <v>1447</v>
      </c>
      <c r="F626" s="37" t="s">
        <v>1448</v>
      </c>
      <c r="G626" s="37" t="s">
        <v>1449</v>
      </c>
      <c r="H626" s="37">
        <v>1190</v>
      </c>
      <c r="I626" s="33">
        <v>0.5</v>
      </c>
      <c r="J626" s="34">
        <v>17300</v>
      </c>
      <c r="K626" s="35">
        <f t="shared" si="24"/>
        <v>49430</v>
      </c>
      <c r="N626" s="21">
        <f t="shared" si="25"/>
        <v>0.5</v>
      </c>
    </row>
    <row r="627" spans="1:15" ht="14.45" x14ac:dyDescent="0.3">
      <c r="A627" s="25" t="s">
        <v>1450</v>
      </c>
      <c r="C627" s="40">
        <v>42094</v>
      </c>
      <c r="D627" s="41" t="s">
        <v>1451</v>
      </c>
      <c r="E627" s="42">
        <v>3.0009999999999999</v>
      </c>
      <c r="F627" s="37" t="s">
        <v>1453</v>
      </c>
      <c r="G627" s="37" t="s">
        <v>1454</v>
      </c>
      <c r="H627" s="37">
        <v>1040</v>
      </c>
      <c r="I627" s="33">
        <v>1</v>
      </c>
      <c r="J627" s="34">
        <v>36300</v>
      </c>
      <c r="K627" s="35">
        <f t="shared" si="24"/>
        <v>103710</v>
      </c>
      <c r="N627" s="21">
        <f t="shared" si="25"/>
        <v>1</v>
      </c>
    </row>
    <row r="628" spans="1:15" ht="14.45" x14ac:dyDescent="0.3">
      <c r="D628" s="41" t="s">
        <v>1452</v>
      </c>
      <c r="E628" s="42">
        <v>0.30499999999999999</v>
      </c>
      <c r="F628" s="37" t="s">
        <v>124</v>
      </c>
      <c r="G628" s="37" t="s">
        <v>124</v>
      </c>
      <c r="K628" s="35">
        <f t="shared" si="24"/>
        <v>0</v>
      </c>
      <c r="N628" s="21">
        <f t="shared" si="25"/>
        <v>0</v>
      </c>
    </row>
    <row r="629" spans="1:15" ht="14.45" x14ac:dyDescent="0.3">
      <c r="A629" s="25" t="s">
        <v>1455</v>
      </c>
      <c r="C629" s="40">
        <v>42094</v>
      </c>
      <c r="D629" s="41" t="s">
        <v>1456</v>
      </c>
      <c r="E629" s="42">
        <v>1.004</v>
      </c>
      <c r="F629" s="37" t="s">
        <v>1457</v>
      </c>
      <c r="G629" s="37" t="s">
        <v>1458</v>
      </c>
      <c r="H629" s="37">
        <v>1150</v>
      </c>
      <c r="I629" s="33">
        <v>0.5</v>
      </c>
      <c r="J629" s="34">
        <v>14670</v>
      </c>
      <c r="K629" s="35">
        <f t="shared" si="24"/>
        <v>41910</v>
      </c>
      <c r="N629" s="21">
        <f t="shared" si="25"/>
        <v>0.5</v>
      </c>
    </row>
    <row r="630" spans="1:15" ht="14.45" x14ac:dyDescent="0.3">
      <c r="A630" s="25" t="s">
        <v>1459</v>
      </c>
      <c r="C630" s="40">
        <v>42094</v>
      </c>
      <c r="D630" s="41" t="s">
        <v>1460</v>
      </c>
      <c r="E630" s="42">
        <v>0.61</v>
      </c>
      <c r="F630" s="37" t="s">
        <v>1461</v>
      </c>
      <c r="G630" s="37" t="s">
        <v>1462</v>
      </c>
      <c r="H630" s="37">
        <v>1150</v>
      </c>
      <c r="I630" s="33">
        <v>0.5</v>
      </c>
      <c r="J630" s="34">
        <v>31720</v>
      </c>
      <c r="K630" s="35">
        <f t="shared" si="24"/>
        <v>90630</v>
      </c>
      <c r="N630" s="21">
        <f t="shared" si="25"/>
        <v>0.5</v>
      </c>
    </row>
    <row r="631" spans="1:15" ht="14.45" x14ac:dyDescent="0.3">
      <c r="A631" s="25">
        <v>188</v>
      </c>
      <c r="C631" s="40">
        <v>42094</v>
      </c>
      <c r="D631" s="41" t="s">
        <v>1463</v>
      </c>
      <c r="E631" s="42" t="s">
        <v>1464</v>
      </c>
      <c r="F631" s="37" t="s">
        <v>1465</v>
      </c>
      <c r="G631" s="37" t="s">
        <v>1466</v>
      </c>
      <c r="H631" s="37">
        <v>3010</v>
      </c>
      <c r="I631" s="33">
        <v>0.5</v>
      </c>
      <c r="J631" s="34">
        <v>26860</v>
      </c>
      <c r="K631" s="35">
        <f t="shared" ref="K631:K693" si="26">ROUND(J631/0.35,-1)</f>
        <v>76740</v>
      </c>
      <c r="L631" s="36">
        <v>82500</v>
      </c>
      <c r="M631" s="36">
        <v>330</v>
      </c>
      <c r="N631" s="21">
        <f t="shared" ref="N631:N693" si="27">SUM(I631+M631)</f>
        <v>330.5</v>
      </c>
    </row>
    <row r="632" spans="1:15" s="30" customFormat="1" ht="14.45" x14ac:dyDescent="0.3">
      <c r="A632" s="26">
        <v>189</v>
      </c>
      <c r="B632" s="44"/>
      <c r="C632" s="45">
        <v>42094</v>
      </c>
      <c r="D632" s="45" t="s">
        <v>1467</v>
      </c>
      <c r="E632" s="46">
        <v>0.94</v>
      </c>
      <c r="F632" s="30" t="s">
        <v>1468</v>
      </c>
      <c r="G632" s="30" t="s">
        <v>1469</v>
      </c>
      <c r="H632" s="30">
        <v>1090</v>
      </c>
      <c r="I632" s="31">
        <v>0.5</v>
      </c>
      <c r="J632" s="31">
        <v>25720</v>
      </c>
      <c r="K632" s="28">
        <f t="shared" si="26"/>
        <v>73490</v>
      </c>
      <c r="L632" s="32">
        <v>95000</v>
      </c>
      <c r="M632" s="32">
        <v>380</v>
      </c>
      <c r="N632" s="28">
        <f t="shared" si="27"/>
        <v>380.5</v>
      </c>
      <c r="O632" s="26"/>
    </row>
    <row r="633" spans="1:15" ht="14.45" x14ac:dyDescent="0.3">
      <c r="K633" s="35">
        <v>0</v>
      </c>
      <c r="N633" s="21">
        <f>SUM(N623:N632)</f>
        <v>803</v>
      </c>
      <c r="O633" s="25">
        <v>113715</v>
      </c>
    </row>
    <row r="634" spans="1:15" ht="14.45" x14ac:dyDescent="0.3">
      <c r="K634" s="35">
        <v>0</v>
      </c>
    </row>
    <row r="635" spans="1:15" ht="14.45" x14ac:dyDescent="0.3">
      <c r="A635" s="25">
        <v>190</v>
      </c>
      <c r="C635" s="40">
        <v>42095</v>
      </c>
      <c r="D635" s="41" t="s">
        <v>1470</v>
      </c>
      <c r="E635" s="42" t="s">
        <v>1471</v>
      </c>
      <c r="F635" s="37" t="s">
        <v>1427</v>
      </c>
      <c r="G635" s="37" t="s">
        <v>1472</v>
      </c>
      <c r="H635" s="37">
        <v>1100</v>
      </c>
      <c r="I635" s="33">
        <v>0.5</v>
      </c>
      <c r="J635" s="34">
        <v>20490</v>
      </c>
      <c r="K635" s="35">
        <f t="shared" si="26"/>
        <v>58540</v>
      </c>
      <c r="L635" s="36">
        <v>80000</v>
      </c>
      <c r="M635" s="36">
        <v>320</v>
      </c>
      <c r="N635" s="21">
        <f t="shared" si="27"/>
        <v>320.5</v>
      </c>
    </row>
    <row r="636" spans="1:15" ht="14.45" x14ac:dyDescent="0.3">
      <c r="A636" s="25">
        <v>191</v>
      </c>
      <c r="C636" s="40">
        <v>42095</v>
      </c>
      <c r="D636" s="41" t="s">
        <v>315</v>
      </c>
      <c r="E636" s="42">
        <v>22.766999999999999</v>
      </c>
      <c r="F636" s="37" t="s">
        <v>660</v>
      </c>
      <c r="G636" s="37" t="s">
        <v>1473</v>
      </c>
      <c r="H636" s="37">
        <v>1110</v>
      </c>
      <c r="I636" s="33">
        <v>1</v>
      </c>
      <c r="J636" s="34">
        <v>46270</v>
      </c>
      <c r="K636" s="35">
        <f t="shared" si="26"/>
        <v>132200</v>
      </c>
      <c r="L636" s="36">
        <v>97650</v>
      </c>
      <c r="M636" s="36">
        <v>390.8</v>
      </c>
      <c r="N636" s="21">
        <f t="shared" si="27"/>
        <v>391.8</v>
      </c>
    </row>
    <row r="637" spans="1:15" s="61" customFormat="1" ht="14.45" x14ac:dyDescent="0.3">
      <c r="A637" s="26"/>
      <c r="B637" s="44"/>
      <c r="C637" s="59"/>
      <c r="D637" s="59" t="s">
        <v>316</v>
      </c>
      <c r="E637" s="60">
        <v>3.0790000000000002</v>
      </c>
      <c r="F637" s="61" t="s">
        <v>124</v>
      </c>
      <c r="G637" s="61" t="s">
        <v>124</v>
      </c>
      <c r="I637" s="62"/>
      <c r="J637" s="62"/>
      <c r="K637" s="27">
        <f t="shared" si="26"/>
        <v>0</v>
      </c>
      <c r="L637" s="32"/>
      <c r="M637" s="32"/>
      <c r="N637" s="27">
        <f t="shared" si="27"/>
        <v>0</v>
      </c>
      <c r="O637" s="26"/>
    </row>
    <row r="638" spans="1:15" ht="14.45" x14ac:dyDescent="0.3">
      <c r="K638" s="35">
        <v>0</v>
      </c>
      <c r="N638" s="21">
        <f>SUM(N635:N637)</f>
        <v>712.3</v>
      </c>
      <c r="O638" s="25">
        <v>113740</v>
      </c>
    </row>
    <row r="639" spans="1:15" ht="14.45" x14ac:dyDescent="0.3">
      <c r="K639" s="35">
        <v>0</v>
      </c>
    </row>
    <row r="640" spans="1:15" ht="14.45" x14ac:dyDescent="0.3">
      <c r="A640" s="25" t="s">
        <v>1474</v>
      </c>
      <c r="C640" s="40">
        <v>42096</v>
      </c>
      <c r="D640" s="41" t="s">
        <v>1475</v>
      </c>
      <c r="E640" s="42">
        <v>5.3794000000000004</v>
      </c>
      <c r="F640" s="37" t="s">
        <v>1476</v>
      </c>
      <c r="G640" s="37" t="s">
        <v>1477</v>
      </c>
      <c r="H640" s="37">
        <v>1100</v>
      </c>
      <c r="I640" s="33">
        <v>0.5</v>
      </c>
      <c r="J640" s="34">
        <v>52470</v>
      </c>
      <c r="K640" s="35">
        <f t="shared" si="26"/>
        <v>149910</v>
      </c>
      <c r="N640" s="21">
        <f t="shared" si="27"/>
        <v>0.5</v>
      </c>
    </row>
    <row r="641" spans="1:15" ht="14.45" x14ac:dyDescent="0.3">
      <c r="A641" s="25">
        <v>192</v>
      </c>
      <c r="C641" s="40">
        <v>42096</v>
      </c>
      <c r="D641" s="41" t="s">
        <v>1478</v>
      </c>
      <c r="E641" s="42" t="s">
        <v>1479</v>
      </c>
      <c r="F641" s="37" t="s">
        <v>1480</v>
      </c>
      <c r="G641" s="37" t="s">
        <v>1481</v>
      </c>
      <c r="H641" s="37">
        <v>1190</v>
      </c>
      <c r="I641" s="33">
        <v>0.5</v>
      </c>
      <c r="J641" s="34">
        <v>38780</v>
      </c>
      <c r="K641" s="35">
        <f t="shared" si="26"/>
        <v>110800</v>
      </c>
      <c r="L641" s="36">
        <v>94000</v>
      </c>
      <c r="M641" s="36">
        <v>376</v>
      </c>
      <c r="N641" s="21">
        <f t="shared" si="27"/>
        <v>376.5</v>
      </c>
    </row>
    <row r="642" spans="1:15" ht="14.45" x14ac:dyDescent="0.3">
      <c r="A642" s="25" t="s">
        <v>1482</v>
      </c>
      <c r="C642" s="40">
        <v>42096</v>
      </c>
      <c r="D642" s="41" t="s">
        <v>1483</v>
      </c>
      <c r="E642" s="42" t="s">
        <v>1484</v>
      </c>
      <c r="F642" s="37" t="s">
        <v>1485</v>
      </c>
      <c r="G642" s="37" t="s">
        <v>1486</v>
      </c>
      <c r="H642" s="37">
        <v>3010</v>
      </c>
      <c r="I642" s="33">
        <v>0.5</v>
      </c>
      <c r="J642" s="34">
        <v>12210</v>
      </c>
      <c r="K642" s="35">
        <f t="shared" si="26"/>
        <v>34890</v>
      </c>
      <c r="N642" s="21">
        <f t="shared" si="27"/>
        <v>0.5</v>
      </c>
    </row>
    <row r="643" spans="1:15" ht="14.45" x14ac:dyDescent="0.3">
      <c r="A643" s="25">
        <v>193</v>
      </c>
      <c r="C643" s="40">
        <v>42096</v>
      </c>
      <c r="D643" s="41" t="s">
        <v>1487</v>
      </c>
      <c r="E643" s="42">
        <v>1.1813</v>
      </c>
      <c r="F643" s="37" t="s">
        <v>1488</v>
      </c>
      <c r="G643" s="37" t="s">
        <v>1489</v>
      </c>
      <c r="H643" s="37">
        <v>3010</v>
      </c>
      <c r="I643" s="33">
        <v>0.5</v>
      </c>
      <c r="J643" s="34">
        <v>63720</v>
      </c>
      <c r="K643" s="35">
        <f t="shared" si="26"/>
        <v>182060</v>
      </c>
      <c r="L643" s="36">
        <v>168000</v>
      </c>
      <c r="M643" s="36">
        <v>672</v>
      </c>
      <c r="N643" s="21">
        <f t="shared" si="27"/>
        <v>672.5</v>
      </c>
    </row>
    <row r="644" spans="1:15" ht="14.45" x14ac:dyDescent="0.3">
      <c r="A644" s="25">
        <v>194</v>
      </c>
      <c r="C644" s="40">
        <v>42096</v>
      </c>
      <c r="D644" s="41" t="s">
        <v>1490</v>
      </c>
      <c r="E644" s="42">
        <v>160</v>
      </c>
      <c r="F644" s="37" t="s">
        <v>1491</v>
      </c>
      <c r="G644" s="37" t="s">
        <v>1492</v>
      </c>
      <c r="H644" s="37">
        <v>1120</v>
      </c>
      <c r="I644" s="33">
        <v>0.5</v>
      </c>
      <c r="J644" s="34">
        <v>218390</v>
      </c>
      <c r="K644" s="35">
        <f t="shared" si="26"/>
        <v>623970</v>
      </c>
      <c r="L644" s="36">
        <v>160000</v>
      </c>
      <c r="M644" s="36">
        <v>640</v>
      </c>
      <c r="N644" s="21">
        <f t="shared" si="27"/>
        <v>640.5</v>
      </c>
    </row>
    <row r="645" spans="1:15" s="30" customFormat="1" ht="14.45" x14ac:dyDescent="0.3">
      <c r="A645" s="26">
        <v>195</v>
      </c>
      <c r="B645" s="44"/>
      <c r="C645" s="45">
        <v>42096</v>
      </c>
      <c r="D645" s="45" t="s">
        <v>810</v>
      </c>
      <c r="E645" s="46">
        <v>1.7609999999999999</v>
      </c>
      <c r="F645" s="30" t="s">
        <v>1493</v>
      </c>
      <c r="G645" s="30" t="s">
        <v>1494</v>
      </c>
      <c r="H645" s="30">
        <v>1110</v>
      </c>
      <c r="I645" s="31">
        <v>0.5</v>
      </c>
      <c r="J645" s="31">
        <v>38990</v>
      </c>
      <c r="K645" s="28">
        <f t="shared" si="26"/>
        <v>111400</v>
      </c>
      <c r="L645" s="32">
        <v>133000</v>
      </c>
      <c r="M645" s="32">
        <v>532</v>
      </c>
      <c r="N645" s="28">
        <f t="shared" si="27"/>
        <v>532.5</v>
      </c>
      <c r="O645" s="26"/>
    </row>
    <row r="646" spans="1:15" ht="14.45" x14ac:dyDescent="0.3">
      <c r="K646" s="35">
        <v>0</v>
      </c>
      <c r="N646" s="21">
        <f>SUM(N640:N645)</f>
        <v>2223</v>
      </c>
      <c r="O646" s="25">
        <v>113748</v>
      </c>
    </row>
    <row r="647" spans="1:15" ht="14.45" x14ac:dyDescent="0.3">
      <c r="K647" s="35">
        <v>0</v>
      </c>
    </row>
    <row r="648" spans="1:15" ht="14.45" x14ac:dyDescent="0.3">
      <c r="A648" s="25" t="s">
        <v>1495</v>
      </c>
      <c r="C648" s="40">
        <v>42097</v>
      </c>
      <c r="D648" s="41" t="s">
        <v>1496</v>
      </c>
      <c r="E648" s="42">
        <v>0.22869999999999999</v>
      </c>
      <c r="F648" s="37" t="s">
        <v>1497</v>
      </c>
      <c r="G648" s="37" t="s">
        <v>1498</v>
      </c>
      <c r="H648" s="37">
        <v>3010</v>
      </c>
      <c r="I648" s="33">
        <v>0.5</v>
      </c>
      <c r="J648" s="34">
        <v>22960</v>
      </c>
      <c r="K648" s="35">
        <f t="shared" si="26"/>
        <v>65600</v>
      </c>
      <c r="N648" s="21">
        <f t="shared" si="27"/>
        <v>0.5</v>
      </c>
    </row>
    <row r="649" spans="1:15" ht="14.45" x14ac:dyDescent="0.3">
      <c r="A649" s="25" t="s">
        <v>1499</v>
      </c>
      <c r="C649" s="40">
        <v>42097</v>
      </c>
      <c r="D649" s="41" t="s">
        <v>1500</v>
      </c>
      <c r="E649" s="42" t="s">
        <v>1501</v>
      </c>
      <c r="F649" s="37" t="s">
        <v>1502</v>
      </c>
      <c r="G649" s="37" t="s">
        <v>1503</v>
      </c>
      <c r="H649" s="37">
        <v>1030</v>
      </c>
      <c r="I649" s="33">
        <v>0.5</v>
      </c>
      <c r="J649" s="34">
        <v>22940</v>
      </c>
      <c r="K649" s="35">
        <f t="shared" si="26"/>
        <v>65540</v>
      </c>
      <c r="N649" s="21">
        <f t="shared" si="27"/>
        <v>0.5</v>
      </c>
    </row>
    <row r="650" spans="1:15" ht="14.45" x14ac:dyDescent="0.3">
      <c r="A650" s="25" t="s">
        <v>1504</v>
      </c>
      <c r="C650" s="40">
        <v>42097</v>
      </c>
      <c r="D650" s="41" t="s">
        <v>1505</v>
      </c>
      <c r="E650" s="42">
        <v>0.44379999999999997</v>
      </c>
      <c r="F650" s="37" t="s">
        <v>1506</v>
      </c>
      <c r="G650" s="37" t="s">
        <v>1507</v>
      </c>
      <c r="H650" s="37">
        <v>3010</v>
      </c>
      <c r="I650" s="33">
        <v>0.5</v>
      </c>
      <c r="J650" s="34">
        <v>51460</v>
      </c>
      <c r="K650" s="35">
        <f t="shared" si="26"/>
        <v>147030</v>
      </c>
      <c r="N650" s="63">
        <f t="shared" si="27"/>
        <v>0.5</v>
      </c>
    </row>
    <row r="651" spans="1:15" ht="14.45" x14ac:dyDescent="0.3">
      <c r="A651" s="25" t="s">
        <v>1508</v>
      </c>
      <c r="C651" s="40">
        <v>42097</v>
      </c>
      <c r="D651" s="41" t="s">
        <v>1505</v>
      </c>
      <c r="E651" s="42">
        <v>0.44379999999999997</v>
      </c>
      <c r="F651" s="37" t="s">
        <v>1506</v>
      </c>
      <c r="G651" s="37" t="s">
        <v>1507</v>
      </c>
      <c r="H651" s="37">
        <v>3010</v>
      </c>
      <c r="I651" s="33">
        <v>0.5</v>
      </c>
      <c r="J651" s="34">
        <v>51460</v>
      </c>
      <c r="K651" s="35">
        <f t="shared" si="26"/>
        <v>147030</v>
      </c>
      <c r="N651" s="63">
        <f t="shared" si="27"/>
        <v>0.5</v>
      </c>
    </row>
    <row r="652" spans="1:15" ht="14.45" x14ac:dyDescent="0.3">
      <c r="A652" s="25" t="s">
        <v>1509</v>
      </c>
      <c r="C652" s="40">
        <v>42097</v>
      </c>
      <c r="D652" s="41" t="s">
        <v>1505</v>
      </c>
      <c r="E652" s="42">
        <v>0.44379999999999997</v>
      </c>
      <c r="F652" s="37" t="s">
        <v>1506</v>
      </c>
      <c r="G652" s="37" t="s">
        <v>1510</v>
      </c>
      <c r="H652" s="37">
        <v>3010</v>
      </c>
      <c r="I652" s="33">
        <v>0.5</v>
      </c>
      <c r="J652" s="34">
        <v>51460</v>
      </c>
      <c r="K652" s="35">
        <f t="shared" si="26"/>
        <v>147030</v>
      </c>
      <c r="N652" s="63">
        <f t="shared" si="27"/>
        <v>0.5</v>
      </c>
    </row>
    <row r="653" spans="1:15" ht="14.45" x14ac:dyDescent="0.3">
      <c r="A653" s="25">
        <v>196</v>
      </c>
      <c r="C653" s="40">
        <v>42097</v>
      </c>
      <c r="D653" s="41" t="s">
        <v>1511</v>
      </c>
      <c r="E653" s="42">
        <v>0.46</v>
      </c>
      <c r="F653" s="37" t="s">
        <v>1512</v>
      </c>
      <c r="G653" s="37" t="s">
        <v>1513</v>
      </c>
      <c r="H653" s="37">
        <v>1060</v>
      </c>
      <c r="I653" s="33">
        <v>0.5</v>
      </c>
      <c r="J653" s="34">
        <v>22430</v>
      </c>
      <c r="K653" s="35">
        <f t="shared" si="26"/>
        <v>64090</v>
      </c>
      <c r="L653" s="36">
        <v>45500</v>
      </c>
      <c r="M653" s="36">
        <v>182</v>
      </c>
      <c r="N653" s="21">
        <f t="shared" si="27"/>
        <v>182.5</v>
      </c>
    </row>
    <row r="654" spans="1:15" s="30" customFormat="1" ht="14.45" x14ac:dyDescent="0.3">
      <c r="A654" s="26" t="s">
        <v>1514</v>
      </c>
      <c r="B654" s="44"/>
      <c r="C654" s="45">
        <v>42097</v>
      </c>
      <c r="D654" s="45" t="s">
        <v>1178</v>
      </c>
      <c r="E654" s="46">
        <v>0.37</v>
      </c>
      <c r="F654" s="30" t="s">
        <v>1515</v>
      </c>
      <c r="G654" s="30" t="s">
        <v>1516</v>
      </c>
      <c r="H654" s="30">
        <v>1180</v>
      </c>
      <c r="I654" s="31">
        <v>0.5</v>
      </c>
      <c r="J654" s="31">
        <v>6230</v>
      </c>
      <c r="K654" s="28">
        <f t="shared" si="26"/>
        <v>17800</v>
      </c>
      <c r="L654" s="32"/>
      <c r="M654" s="32"/>
      <c r="N654" s="28">
        <f t="shared" si="27"/>
        <v>0.5</v>
      </c>
      <c r="O654" s="26"/>
    </row>
    <row r="655" spans="1:15" ht="14.45" x14ac:dyDescent="0.3">
      <c r="K655" s="35">
        <v>0</v>
      </c>
      <c r="N655" s="21">
        <f>SUM(N648:N654)</f>
        <v>185.5</v>
      </c>
      <c r="O655" s="25">
        <v>113763</v>
      </c>
    </row>
    <row r="656" spans="1:15" ht="14.45" x14ac:dyDescent="0.3">
      <c r="K656" s="35">
        <v>0</v>
      </c>
    </row>
    <row r="657" spans="1:15" ht="14.45" x14ac:dyDescent="0.3">
      <c r="A657" s="25">
        <v>197</v>
      </c>
      <c r="C657" s="40">
        <v>42097</v>
      </c>
      <c r="D657" s="41" t="s">
        <v>1517</v>
      </c>
      <c r="E657" s="42">
        <v>0.16400000000000001</v>
      </c>
      <c r="F657" s="37" t="s">
        <v>1520</v>
      </c>
      <c r="G657" s="37" t="s">
        <v>1521</v>
      </c>
      <c r="H657" s="37">
        <v>3010</v>
      </c>
      <c r="I657" s="33">
        <v>1</v>
      </c>
      <c r="J657" s="34">
        <v>32140</v>
      </c>
      <c r="K657" s="35">
        <f t="shared" si="26"/>
        <v>91830</v>
      </c>
      <c r="L657" s="36">
        <v>66000</v>
      </c>
      <c r="M657" s="36">
        <v>264</v>
      </c>
      <c r="N657" s="21">
        <f t="shared" si="27"/>
        <v>265</v>
      </c>
    </row>
    <row r="658" spans="1:15" ht="14.45" x14ac:dyDescent="0.3">
      <c r="D658" s="41" t="s">
        <v>1518</v>
      </c>
      <c r="E658" s="42" t="s">
        <v>1519</v>
      </c>
      <c r="F658" s="37" t="s">
        <v>124</v>
      </c>
      <c r="G658" s="37" t="s">
        <v>124</v>
      </c>
      <c r="K658" s="35">
        <f t="shared" si="26"/>
        <v>0</v>
      </c>
      <c r="N658" s="21">
        <f t="shared" si="27"/>
        <v>0</v>
      </c>
    </row>
    <row r="659" spans="1:15" ht="14.45" x14ac:dyDescent="0.3">
      <c r="A659" s="25" t="s">
        <v>1522</v>
      </c>
      <c r="C659" s="40">
        <v>42100</v>
      </c>
      <c r="D659" s="41" t="s">
        <v>1523</v>
      </c>
      <c r="E659" s="42" t="s">
        <v>1524</v>
      </c>
      <c r="F659" s="37" t="s">
        <v>1525</v>
      </c>
      <c r="G659" s="37" t="s">
        <v>1526</v>
      </c>
      <c r="H659" s="37">
        <v>1020</v>
      </c>
      <c r="I659" s="33">
        <v>2.5</v>
      </c>
      <c r="J659" s="34">
        <v>12480</v>
      </c>
      <c r="K659" s="35">
        <f t="shared" si="26"/>
        <v>35660</v>
      </c>
      <c r="N659" s="21">
        <f t="shared" si="27"/>
        <v>2.5</v>
      </c>
    </row>
    <row r="660" spans="1:15" ht="14.45" x14ac:dyDescent="0.3">
      <c r="D660" s="41" t="s">
        <v>1527</v>
      </c>
      <c r="E660" s="42" t="s">
        <v>1524</v>
      </c>
      <c r="F660" s="37" t="s">
        <v>124</v>
      </c>
      <c r="G660" s="37" t="s">
        <v>124</v>
      </c>
      <c r="K660" s="35">
        <f t="shared" si="26"/>
        <v>0</v>
      </c>
      <c r="N660" s="21">
        <f t="shared" si="27"/>
        <v>0</v>
      </c>
    </row>
    <row r="661" spans="1:15" ht="14.45" x14ac:dyDescent="0.3">
      <c r="D661" s="41" t="s">
        <v>1528</v>
      </c>
      <c r="E661" s="42" t="s">
        <v>1524</v>
      </c>
      <c r="F661" s="37" t="s">
        <v>124</v>
      </c>
      <c r="G661" s="37" t="s">
        <v>124</v>
      </c>
      <c r="K661" s="35">
        <f t="shared" si="26"/>
        <v>0</v>
      </c>
      <c r="N661" s="21">
        <f t="shared" si="27"/>
        <v>0</v>
      </c>
    </row>
    <row r="662" spans="1:15" ht="14.45" x14ac:dyDescent="0.3">
      <c r="D662" s="41" t="s">
        <v>1529</v>
      </c>
      <c r="E662" s="42" t="s">
        <v>1524</v>
      </c>
      <c r="F662" s="37" t="s">
        <v>124</v>
      </c>
      <c r="G662" s="37" t="s">
        <v>124</v>
      </c>
      <c r="K662" s="35">
        <f t="shared" si="26"/>
        <v>0</v>
      </c>
      <c r="N662" s="21">
        <f t="shared" si="27"/>
        <v>0</v>
      </c>
    </row>
    <row r="663" spans="1:15" ht="14.45" x14ac:dyDescent="0.3">
      <c r="D663" s="41" t="s">
        <v>1530</v>
      </c>
      <c r="E663" s="42" t="s">
        <v>1524</v>
      </c>
      <c r="F663" s="37" t="s">
        <v>124</v>
      </c>
      <c r="G663" s="37" t="s">
        <v>124</v>
      </c>
      <c r="K663" s="35">
        <f t="shared" si="26"/>
        <v>0</v>
      </c>
      <c r="N663" s="21">
        <f t="shared" si="27"/>
        <v>0</v>
      </c>
    </row>
    <row r="664" spans="1:15" ht="14.45" x14ac:dyDescent="0.3">
      <c r="A664" s="25" t="s">
        <v>1531</v>
      </c>
      <c r="C664" s="40">
        <v>42100</v>
      </c>
      <c r="D664" s="41" t="s">
        <v>1532</v>
      </c>
      <c r="E664" s="42">
        <v>40</v>
      </c>
      <c r="F664" s="37" t="s">
        <v>1536</v>
      </c>
      <c r="G664" s="37" t="s">
        <v>1537</v>
      </c>
      <c r="H664" s="37">
        <v>1050</v>
      </c>
      <c r="I664" s="33">
        <v>2</v>
      </c>
      <c r="J664" s="34">
        <v>160620</v>
      </c>
      <c r="K664" s="35">
        <f t="shared" si="26"/>
        <v>458910</v>
      </c>
      <c r="N664" s="21">
        <f t="shared" si="27"/>
        <v>2</v>
      </c>
    </row>
    <row r="665" spans="1:15" ht="14.45" x14ac:dyDescent="0.3">
      <c r="D665" s="41" t="s">
        <v>1533</v>
      </c>
      <c r="E665" s="42">
        <v>40</v>
      </c>
      <c r="F665" s="37" t="s">
        <v>124</v>
      </c>
      <c r="G665" s="37" t="s">
        <v>124</v>
      </c>
      <c r="K665" s="35">
        <f t="shared" si="26"/>
        <v>0</v>
      </c>
      <c r="N665" s="21">
        <f t="shared" si="27"/>
        <v>0</v>
      </c>
    </row>
    <row r="666" spans="1:15" ht="14.45" x14ac:dyDescent="0.3">
      <c r="D666" s="41" t="s">
        <v>1534</v>
      </c>
      <c r="E666" s="42">
        <v>25</v>
      </c>
      <c r="F666" s="37" t="s">
        <v>124</v>
      </c>
      <c r="G666" s="37" t="s">
        <v>124</v>
      </c>
      <c r="K666" s="35">
        <f t="shared" si="26"/>
        <v>0</v>
      </c>
      <c r="N666" s="21">
        <f t="shared" si="27"/>
        <v>0</v>
      </c>
    </row>
    <row r="667" spans="1:15" ht="14.45" x14ac:dyDescent="0.3">
      <c r="D667" s="41" t="s">
        <v>1535</v>
      </c>
      <c r="E667" s="42">
        <v>8</v>
      </c>
      <c r="F667" s="37" t="s">
        <v>124</v>
      </c>
      <c r="G667" s="37" t="s">
        <v>124</v>
      </c>
      <c r="K667" s="35">
        <f t="shared" si="26"/>
        <v>0</v>
      </c>
      <c r="N667" s="21">
        <f t="shared" si="27"/>
        <v>0</v>
      </c>
    </row>
    <row r="668" spans="1:15" ht="14.45" x14ac:dyDescent="0.3">
      <c r="A668" s="25" t="s">
        <v>1538</v>
      </c>
      <c r="C668" s="40">
        <v>42100</v>
      </c>
      <c r="D668" s="41" t="s">
        <v>1539</v>
      </c>
      <c r="E668" s="42">
        <v>0.60099999999999998</v>
      </c>
      <c r="F668" s="37" t="s">
        <v>1540</v>
      </c>
      <c r="G668" s="37" t="s">
        <v>1541</v>
      </c>
      <c r="H668" s="37">
        <v>1070</v>
      </c>
      <c r="I668" s="33">
        <v>0.5</v>
      </c>
      <c r="J668" s="34">
        <v>44270</v>
      </c>
      <c r="K668" s="35">
        <f t="shared" si="26"/>
        <v>126490</v>
      </c>
      <c r="N668" s="21">
        <f t="shared" si="27"/>
        <v>0.5</v>
      </c>
    </row>
    <row r="669" spans="1:15" s="30" customFormat="1" ht="14.45" x14ac:dyDescent="0.3">
      <c r="A669" s="26">
        <v>198</v>
      </c>
      <c r="B669" s="44"/>
      <c r="C669" s="45">
        <v>42100</v>
      </c>
      <c r="D669" s="45" t="s">
        <v>1542</v>
      </c>
      <c r="E669" s="46" t="s">
        <v>1543</v>
      </c>
      <c r="F669" s="30" t="s">
        <v>1544</v>
      </c>
      <c r="G669" s="30" t="s">
        <v>424</v>
      </c>
      <c r="H669" s="30">
        <v>3010</v>
      </c>
      <c r="I669" s="31">
        <v>0.5</v>
      </c>
      <c r="J669" s="31">
        <v>19490</v>
      </c>
      <c r="K669" s="28">
        <f t="shared" si="26"/>
        <v>55690</v>
      </c>
      <c r="L669" s="32">
        <v>25000</v>
      </c>
      <c r="M669" s="32">
        <v>100</v>
      </c>
      <c r="N669" s="28">
        <f t="shared" si="27"/>
        <v>100.5</v>
      </c>
      <c r="O669" s="26"/>
    </row>
    <row r="670" spans="1:15" ht="14.45" x14ac:dyDescent="0.3">
      <c r="K670" s="35">
        <v>0</v>
      </c>
      <c r="N670" s="21">
        <f>SUM(N657:N669)</f>
        <v>370.5</v>
      </c>
      <c r="O670" s="25">
        <v>113781</v>
      </c>
    </row>
    <row r="671" spans="1:15" ht="14.45" x14ac:dyDescent="0.3">
      <c r="K671" s="35">
        <v>0</v>
      </c>
    </row>
    <row r="672" spans="1:15" ht="14.45" x14ac:dyDescent="0.3">
      <c r="K672" s="35">
        <f t="shared" si="26"/>
        <v>0</v>
      </c>
      <c r="N672" s="21">
        <f t="shared" si="27"/>
        <v>0</v>
      </c>
    </row>
    <row r="673" spans="1:28" ht="14.45" x14ac:dyDescent="0.3">
      <c r="A673" s="26">
        <v>199</v>
      </c>
      <c r="B673" s="44"/>
      <c r="C673" s="45">
        <v>42101</v>
      </c>
      <c r="D673" s="45" t="s">
        <v>1545</v>
      </c>
      <c r="E673" s="46">
        <v>21.4</v>
      </c>
      <c r="F673" s="30" t="s">
        <v>1546</v>
      </c>
      <c r="G673" s="30" t="s">
        <v>1547</v>
      </c>
      <c r="H673" s="30">
        <v>1210</v>
      </c>
      <c r="I673" s="31">
        <v>1.5</v>
      </c>
      <c r="J673" s="31">
        <v>78000</v>
      </c>
      <c r="K673" s="28">
        <f t="shared" si="26"/>
        <v>222860</v>
      </c>
      <c r="L673" s="32">
        <v>270000</v>
      </c>
      <c r="M673" s="32">
        <v>1080</v>
      </c>
      <c r="N673" s="28">
        <f t="shared" si="27"/>
        <v>1081.5</v>
      </c>
      <c r="O673" s="26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</row>
    <row r="674" spans="1:28" ht="14.45" x14ac:dyDescent="0.3">
      <c r="K674" s="35">
        <v>0</v>
      </c>
      <c r="N674" s="21">
        <f>SUM(N672:N673)</f>
        <v>1081.5</v>
      </c>
      <c r="O674" s="25">
        <v>113809</v>
      </c>
    </row>
    <row r="675" spans="1:28" ht="14.45" x14ac:dyDescent="0.3">
      <c r="K675" s="35">
        <v>0</v>
      </c>
    </row>
    <row r="676" spans="1:28" ht="14.45" x14ac:dyDescent="0.3">
      <c r="A676" s="25" t="s">
        <v>1548</v>
      </c>
      <c r="C676" s="40">
        <v>42102</v>
      </c>
      <c r="D676" s="41" t="s">
        <v>1549</v>
      </c>
      <c r="E676" s="42">
        <v>51.9589</v>
      </c>
      <c r="F676" s="37" t="s">
        <v>1550</v>
      </c>
      <c r="G676" s="37" t="s">
        <v>1551</v>
      </c>
      <c r="H676" s="37">
        <v>1090</v>
      </c>
      <c r="I676" s="33">
        <v>0.5</v>
      </c>
      <c r="J676" s="34">
        <v>39680</v>
      </c>
      <c r="K676" s="35">
        <f t="shared" si="26"/>
        <v>113370</v>
      </c>
      <c r="N676" s="21">
        <f t="shared" si="27"/>
        <v>0.5</v>
      </c>
    </row>
    <row r="677" spans="1:28" ht="14.45" x14ac:dyDescent="0.3">
      <c r="A677" s="25">
        <v>200</v>
      </c>
      <c r="C677" s="40">
        <v>42102</v>
      </c>
      <c r="D677" s="41" t="s">
        <v>1552</v>
      </c>
      <c r="E677" s="42">
        <v>0.63600000000000001</v>
      </c>
      <c r="F677" s="37" t="s">
        <v>1554</v>
      </c>
      <c r="G677" s="37" t="s">
        <v>1555</v>
      </c>
      <c r="H677" s="37">
        <v>1100</v>
      </c>
      <c r="I677" s="33">
        <v>1</v>
      </c>
      <c r="J677" s="34">
        <v>20470</v>
      </c>
      <c r="K677" s="35">
        <f t="shared" si="26"/>
        <v>58490</v>
      </c>
      <c r="L677" s="36">
        <v>105000</v>
      </c>
      <c r="M677" s="36">
        <v>420</v>
      </c>
      <c r="N677" s="21">
        <f t="shared" si="27"/>
        <v>421</v>
      </c>
    </row>
    <row r="678" spans="1:28" s="30" customFormat="1" ht="14.45" x14ac:dyDescent="0.3">
      <c r="A678" s="26"/>
      <c r="B678" s="44"/>
      <c r="C678" s="45"/>
      <c r="D678" s="45" t="s">
        <v>1553</v>
      </c>
      <c r="E678" s="46">
        <v>1.0169999999999999</v>
      </c>
      <c r="F678" s="30" t="s">
        <v>124</v>
      </c>
      <c r="G678" s="30" t="s">
        <v>124</v>
      </c>
      <c r="I678" s="31"/>
      <c r="J678" s="31"/>
      <c r="K678" s="28">
        <f t="shared" si="26"/>
        <v>0</v>
      </c>
      <c r="L678" s="32"/>
      <c r="M678" s="32"/>
      <c r="N678" s="28">
        <f t="shared" si="27"/>
        <v>0</v>
      </c>
      <c r="O678" s="26"/>
    </row>
    <row r="679" spans="1:28" ht="14.45" x14ac:dyDescent="0.3">
      <c r="K679" s="35">
        <v>0</v>
      </c>
      <c r="N679" s="21">
        <f>SUM(N676:N678)</f>
        <v>421.5</v>
      </c>
      <c r="O679" s="25">
        <v>113817</v>
      </c>
    </row>
    <row r="680" spans="1:28" ht="14.45" x14ac:dyDescent="0.3">
      <c r="K680" s="35">
        <v>0</v>
      </c>
    </row>
    <row r="681" spans="1:28" ht="14.45" x14ac:dyDescent="0.3">
      <c r="A681" s="25">
        <v>201</v>
      </c>
      <c r="C681" s="40">
        <v>42102</v>
      </c>
      <c r="D681" s="41" t="s">
        <v>1556</v>
      </c>
      <c r="E681" s="42">
        <v>7.7030000000000003</v>
      </c>
      <c r="F681" s="37" t="s">
        <v>1557</v>
      </c>
      <c r="G681" s="37" t="s">
        <v>1558</v>
      </c>
      <c r="H681" s="37">
        <v>1120</v>
      </c>
      <c r="I681" s="33">
        <v>1</v>
      </c>
      <c r="J681" s="34">
        <v>25410</v>
      </c>
      <c r="K681" s="35">
        <f t="shared" si="26"/>
        <v>72600</v>
      </c>
      <c r="L681" s="36">
        <v>53900</v>
      </c>
      <c r="M681" s="36">
        <v>215.6</v>
      </c>
      <c r="N681" s="21">
        <f t="shared" si="27"/>
        <v>216.6</v>
      </c>
    </row>
    <row r="682" spans="1:28" ht="14.45" x14ac:dyDescent="0.3">
      <c r="A682" s="25">
        <v>202</v>
      </c>
      <c r="C682" s="40">
        <v>42102</v>
      </c>
      <c r="D682" s="41" t="s">
        <v>1559</v>
      </c>
      <c r="E682" s="42">
        <v>7.4989999999999997</v>
      </c>
      <c r="F682" s="37" t="s">
        <v>124</v>
      </c>
      <c r="G682" s="37" t="s">
        <v>1560</v>
      </c>
      <c r="H682" s="37">
        <v>1120</v>
      </c>
      <c r="I682" s="33">
        <v>0.5</v>
      </c>
      <c r="J682" s="34">
        <v>8860</v>
      </c>
      <c r="K682" s="35">
        <f t="shared" si="26"/>
        <v>25310</v>
      </c>
      <c r="L682" s="36">
        <v>74700</v>
      </c>
      <c r="M682" s="36">
        <v>298.8</v>
      </c>
      <c r="N682" s="21">
        <f t="shared" si="27"/>
        <v>299.3</v>
      </c>
    </row>
    <row r="683" spans="1:28" ht="14.45" x14ac:dyDescent="0.3">
      <c r="A683" s="25">
        <v>203</v>
      </c>
      <c r="C683" s="40">
        <v>42102</v>
      </c>
      <c r="D683" s="41" t="s">
        <v>1561</v>
      </c>
      <c r="E683" s="42">
        <v>4</v>
      </c>
      <c r="F683" s="37" t="s">
        <v>124</v>
      </c>
      <c r="G683" s="37" t="s">
        <v>1562</v>
      </c>
      <c r="H683" s="37">
        <v>1120</v>
      </c>
      <c r="I683" s="33">
        <v>0.5</v>
      </c>
      <c r="J683" s="34">
        <v>53880</v>
      </c>
      <c r="K683" s="35">
        <f t="shared" si="26"/>
        <v>153940</v>
      </c>
      <c r="L683" s="36">
        <v>92000</v>
      </c>
      <c r="M683" s="36">
        <v>368</v>
      </c>
      <c r="N683" s="21">
        <f t="shared" si="27"/>
        <v>368.5</v>
      </c>
    </row>
    <row r="684" spans="1:28" ht="14.45" x14ac:dyDescent="0.3">
      <c r="A684" s="25" t="s">
        <v>1563</v>
      </c>
      <c r="C684" s="40">
        <v>42102</v>
      </c>
      <c r="D684" s="41" t="s">
        <v>1564</v>
      </c>
      <c r="E684" s="42">
        <v>0.56000000000000005</v>
      </c>
      <c r="F684" s="37" t="s">
        <v>1565</v>
      </c>
      <c r="G684" s="37" t="s">
        <v>1566</v>
      </c>
      <c r="H684" s="37">
        <v>1150</v>
      </c>
      <c r="I684" s="33">
        <v>0.5</v>
      </c>
      <c r="J684" s="34">
        <v>22080</v>
      </c>
      <c r="K684" s="35">
        <f t="shared" si="26"/>
        <v>63090</v>
      </c>
      <c r="N684" s="21">
        <f t="shared" si="27"/>
        <v>0.5</v>
      </c>
    </row>
    <row r="685" spans="1:28" ht="14.45" x14ac:dyDescent="0.3">
      <c r="A685" s="25">
        <v>204</v>
      </c>
      <c r="C685" s="40">
        <v>42103</v>
      </c>
      <c r="D685" s="41" t="s">
        <v>1567</v>
      </c>
      <c r="E685" s="42" t="s">
        <v>1577</v>
      </c>
      <c r="F685" s="37" t="s">
        <v>1587</v>
      </c>
      <c r="G685" s="37" t="s">
        <v>1588</v>
      </c>
      <c r="H685" s="37">
        <v>3010</v>
      </c>
      <c r="I685" s="33">
        <v>5</v>
      </c>
      <c r="J685" s="34">
        <v>279480</v>
      </c>
      <c r="K685" s="35">
        <f t="shared" si="26"/>
        <v>798510</v>
      </c>
      <c r="L685" s="36">
        <v>70000</v>
      </c>
      <c r="M685" s="36">
        <v>280</v>
      </c>
      <c r="N685" s="21">
        <f t="shared" si="27"/>
        <v>285</v>
      </c>
    </row>
    <row r="686" spans="1:28" ht="14.45" x14ac:dyDescent="0.3">
      <c r="D686" s="41" t="s">
        <v>1568</v>
      </c>
      <c r="E686" s="42" t="s">
        <v>1578</v>
      </c>
      <c r="F686" s="37" t="s">
        <v>124</v>
      </c>
      <c r="K686" s="35">
        <f t="shared" si="26"/>
        <v>0</v>
      </c>
      <c r="N686" s="21">
        <f t="shared" si="27"/>
        <v>0</v>
      </c>
    </row>
    <row r="687" spans="1:28" ht="14.45" x14ac:dyDescent="0.3">
      <c r="D687" s="41" t="s">
        <v>1569</v>
      </c>
      <c r="E687" s="42" t="s">
        <v>1579</v>
      </c>
      <c r="F687" s="37" t="s">
        <v>124</v>
      </c>
      <c r="K687" s="35">
        <f t="shared" si="26"/>
        <v>0</v>
      </c>
      <c r="N687" s="21">
        <f t="shared" si="27"/>
        <v>0</v>
      </c>
    </row>
    <row r="688" spans="1:28" ht="14.45" x14ac:dyDescent="0.3">
      <c r="D688" s="41" t="s">
        <v>1570</v>
      </c>
      <c r="E688" s="42" t="s">
        <v>1580</v>
      </c>
      <c r="F688" s="37" t="s">
        <v>124</v>
      </c>
      <c r="K688" s="35">
        <f t="shared" si="26"/>
        <v>0</v>
      </c>
      <c r="N688" s="21">
        <f t="shared" si="27"/>
        <v>0</v>
      </c>
    </row>
    <row r="689" spans="1:15" ht="14.45" x14ac:dyDescent="0.3">
      <c r="D689" s="41" t="s">
        <v>1571</v>
      </c>
      <c r="E689" s="42" t="s">
        <v>1581</v>
      </c>
      <c r="F689" s="37" t="s">
        <v>124</v>
      </c>
      <c r="K689" s="35">
        <f t="shared" si="26"/>
        <v>0</v>
      </c>
      <c r="N689" s="21">
        <f t="shared" si="27"/>
        <v>0</v>
      </c>
    </row>
    <row r="690" spans="1:15" ht="14.45" x14ac:dyDescent="0.3">
      <c r="D690" s="41" t="s">
        <v>1572</v>
      </c>
      <c r="E690" s="42" t="s">
        <v>1582</v>
      </c>
      <c r="F690" s="37" t="s">
        <v>124</v>
      </c>
      <c r="K690" s="35">
        <f t="shared" si="26"/>
        <v>0</v>
      </c>
      <c r="N690" s="21">
        <f t="shared" si="27"/>
        <v>0</v>
      </c>
    </row>
    <row r="691" spans="1:15" ht="14.45" x14ac:dyDescent="0.3">
      <c r="D691" s="41" t="s">
        <v>1573</v>
      </c>
      <c r="E691" s="42" t="s">
        <v>1583</v>
      </c>
      <c r="F691" s="37" t="s">
        <v>124</v>
      </c>
      <c r="K691" s="35">
        <f t="shared" si="26"/>
        <v>0</v>
      </c>
      <c r="N691" s="21">
        <f t="shared" si="27"/>
        <v>0</v>
      </c>
    </row>
    <row r="692" spans="1:15" ht="14.45" x14ac:dyDescent="0.3">
      <c r="D692" s="41" t="s">
        <v>1574</v>
      </c>
      <c r="E692" s="42" t="s">
        <v>1584</v>
      </c>
      <c r="F692" s="37" t="s">
        <v>124</v>
      </c>
      <c r="K692" s="35">
        <f t="shared" si="26"/>
        <v>0</v>
      </c>
      <c r="N692" s="21">
        <f t="shared" si="27"/>
        <v>0</v>
      </c>
    </row>
    <row r="693" spans="1:15" ht="14.45" x14ac:dyDescent="0.3">
      <c r="D693" s="41" t="s">
        <v>1575</v>
      </c>
      <c r="E693" s="42" t="s">
        <v>1585</v>
      </c>
      <c r="F693" s="37" t="s">
        <v>124</v>
      </c>
      <c r="K693" s="35">
        <f t="shared" si="26"/>
        <v>0</v>
      </c>
      <c r="N693" s="21">
        <f t="shared" si="27"/>
        <v>0</v>
      </c>
    </row>
    <row r="694" spans="1:15" s="30" customFormat="1" ht="14.45" x14ac:dyDescent="0.3">
      <c r="A694" s="26"/>
      <c r="B694" s="44"/>
      <c r="C694" s="45"/>
      <c r="D694" s="45" t="s">
        <v>1576</v>
      </c>
      <c r="E694" s="46" t="s">
        <v>1586</v>
      </c>
      <c r="F694" s="30" t="s">
        <v>124</v>
      </c>
      <c r="I694" s="31"/>
      <c r="J694" s="31"/>
      <c r="K694" s="28">
        <f t="shared" ref="K694:K757" si="28">ROUND(J694/0.35,-1)</f>
        <v>0</v>
      </c>
      <c r="L694" s="32"/>
      <c r="M694" s="32"/>
      <c r="N694" s="28">
        <f t="shared" ref="N694:N757" si="29">SUM(I694+M694)</f>
        <v>0</v>
      </c>
      <c r="O694" s="26"/>
    </row>
    <row r="695" spans="1:15" ht="14.45" x14ac:dyDescent="0.3">
      <c r="K695" s="35">
        <v>0</v>
      </c>
      <c r="N695" s="21">
        <f>SUM(N681:N694)</f>
        <v>1169.9000000000001</v>
      </c>
    </row>
    <row r="696" spans="1:15" ht="14.45" x14ac:dyDescent="0.3">
      <c r="K696" s="35">
        <v>0</v>
      </c>
    </row>
    <row r="697" spans="1:15" ht="14.45" x14ac:dyDescent="0.3">
      <c r="A697" s="25" t="s">
        <v>1589</v>
      </c>
      <c r="C697" s="40">
        <v>42104</v>
      </c>
      <c r="D697" s="41" t="s">
        <v>1590</v>
      </c>
      <c r="E697" s="42">
        <v>23.564</v>
      </c>
      <c r="F697" s="37" t="s">
        <v>1592</v>
      </c>
      <c r="G697" s="37" t="s">
        <v>1593</v>
      </c>
      <c r="H697" s="37">
        <v>1180</v>
      </c>
      <c r="I697" s="33">
        <v>1</v>
      </c>
      <c r="J697" s="34">
        <v>84250</v>
      </c>
      <c r="K697" s="35">
        <f t="shared" si="28"/>
        <v>240710</v>
      </c>
      <c r="N697" s="21">
        <f t="shared" si="29"/>
        <v>1</v>
      </c>
    </row>
    <row r="698" spans="1:15" ht="14.45" x14ac:dyDescent="0.3">
      <c r="D698" s="41" t="s">
        <v>1591</v>
      </c>
      <c r="E698" s="42">
        <v>92.766999999999996</v>
      </c>
      <c r="F698" s="37" t="s">
        <v>124</v>
      </c>
      <c r="G698" s="37" t="s">
        <v>124</v>
      </c>
      <c r="H698" s="37">
        <v>1140</v>
      </c>
      <c r="K698" s="35">
        <f t="shared" si="28"/>
        <v>0</v>
      </c>
      <c r="N698" s="21">
        <f t="shared" si="29"/>
        <v>0</v>
      </c>
    </row>
    <row r="699" spans="1:15" ht="14.45" x14ac:dyDescent="0.3">
      <c r="A699" s="25">
        <v>205</v>
      </c>
      <c r="C699" s="40">
        <v>42104</v>
      </c>
      <c r="D699" s="41" t="s">
        <v>1594</v>
      </c>
      <c r="E699" s="42">
        <v>0.47399999999999998</v>
      </c>
      <c r="F699" s="37" t="s">
        <v>1595</v>
      </c>
      <c r="G699" s="37" t="s">
        <v>1596</v>
      </c>
      <c r="H699" s="37">
        <v>1100</v>
      </c>
      <c r="I699" s="33">
        <v>0.5</v>
      </c>
      <c r="J699" s="34">
        <v>980</v>
      </c>
      <c r="K699" s="35">
        <f t="shared" si="28"/>
        <v>2800</v>
      </c>
      <c r="L699" s="36">
        <v>3000</v>
      </c>
      <c r="M699" s="36">
        <v>12</v>
      </c>
      <c r="N699" s="21">
        <f t="shared" si="29"/>
        <v>12.5</v>
      </c>
    </row>
    <row r="700" spans="1:15" ht="14.45" x14ac:dyDescent="0.3">
      <c r="A700" s="25">
        <v>206</v>
      </c>
      <c r="C700" s="40">
        <v>42104</v>
      </c>
      <c r="D700" s="41" t="s">
        <v>1597</v>
      </c>
      <c r="E700" s="42" t="s">
        <v>1598</v>
      </c>
      <c r="F700" s="37" t="s">
        <v>1599</v>
      </c>
      <c r="G700" s="37" t="s">
        <v>1600</v>
      </c>
      <c r="H700" s="37">
        <v>3010</v>
      </c>
      <c r="I700" s="33">
        <v>0.5</v>
      </c>
      <c r="J700" s="34">
        <v>39050</v>
      </c>
      <c r="K700" s="35">
        <f t="shared" si="28"/>
        <v>111570</v>
      </c>
      <c r="L700" s="36">
        <v>131000</v>
      </c>
      <c r="M700" s="36">
        <v>524</v>
      </c>
      <c r="N700" s="21">
        <f t="shared" si="29"/>
        <v>524.5</v>
      </c>
    </row>
    <row r="701" spans="1:15" ht="14.45" x14ac:dyDescent="0.3">
      <c r="A701" s="25" t="s">
        <v>1601</v>
      </c>
      <c r="C701" s="40">
        <v>42104</v>
      </c>
      <c r="D701" s="41" t="s">
        <v>1602</v>
      </c>
      <c r="E701" s="42" t="s">
        <v>1603</v>
      </c>
      <c r="F701" s="37" t="s">
        <v>1604</v>
      </c>
      <c r="G701" s="37" t="s">
        <v>1605</v>
      </c>
      <c r="H701" s="37">
        <v>3010</v>
      </c>
      <c r="I701" s="33">
        <v>0.5</v>
      </c>
      <c r="K701" s="35">
        <f t="shared" si="28"/>
        <v>0</v>
      </c>
      <c r="N701" s="21">
        <f t="shared" si="29"/>
        <v>0.5</v>
      </c>
    </row>
    <row r="702" spans="1:15" ht="14.45" x14ac:dyDescent="0.3">
      <c r="A702" s="25">
        <v>207</v>
      </c>
      <c r="C702" s="40">
        <v>42104</v>
      </c>
      <c r="D702" s="41" t="s">
        <v>1606</v>
      </c>
      <c r="E702" s="42" t="s">
        <v>160</v>
      </c>
      <c r="F702" s="37" t="s">
        <v>1411</v>
      </c>
      <c r="G702" s="37" t="s">
        <v>1405</v>
      </c>
      <c r="H702" s="37">
        <v>3010</v>
      </c>
      <c r="I702" s="33">
        <v>0.5</v>
      </c>
      <c r="J702" s="34">
        <v>7620</v>
      </c>
      <c r="K702" s="35">
        <f t="shared" si="28"/>
        <v>21770</v>
      </c>
      <c r="L702" s="36">
        <v>24000</v>
      </c>
      <c r="M702" s="36">
        <v>96</v>
      </c>
      <c r="N702" s="21">
        <f t="shared" si="29"/>
        <v>96.5</v>
      </c>
    </row>
    <row r="703" spans="1:15" ht="14.45" x14ac:dyDescent="0.3">
      <c r="A703" s="25" t="s">
        <v>1607</v>
      </c>
      <c r="C703" s="40">
        <v>42107</v>
      </c>
      <c r="D703" s="41" t="s">
        <v>1608</v>
      </c>
      <c r="E703" s="42">
        <v>0.19600000000000001</v>
      </c>
      <c r="F703" s="37" t="s">
        <v>1609</v>
      </c>
      <c r="G703" s="37" t="s">
        <v>1610</v>
      </c>
      <c r="H703" s="37">
        <v>1100</v>
      </c>
      <c r="I703" s="33">
        <v>1</v>
      </c>
      <c r="J703" s="34">
        <v>8290</v>
      </c>
      <c r="K703" s="35">
        <f t="shared" si="28"/>
        <v>23690</v>
      </c>
      <c r="N703" s="21">
        <f t="shared" si="29"/>
        <v>1</v>
      </c>
    </row>
    <row r="704" spans="1:15" ht="14.45" x14ac:dyDescent="0.3">
      <c r="D704" s="41" t="s">
        <v>1611</v>
      </c>
      <c r="E704" s="42">
        <v>2.1000000000000001E-2</v>
      </c>
      <c r="F704" s="37" t="s">
        <v>124</v>
      </c>
      <c r="G704" s="37" t="s">
        <v>124</v>
      </c>
      <c r="K704" s="35">
        <f t="shared" si="28"/>
        <v>0</v>
      </c>
      <c r="N704" s="21">
        <f t="shared" si="29"/>
        <v>0</v>
      </c>
    </row>
    <row r="705" spans="1:15" ht="14.45" x14ac:dyDescent="0.3">
      <c r="A705" s="25" t="s">
        <v>1612</v>
      </c>
      <c r="C705" s="40">
        <v>42107</v>
      </c>
      <c r="D705" s="41" t="s">
        <v>1613</v>
      </c>
      <c r="E705" s="42">
        <v>41.058999999999997</v>
      </c>
      <c r="F705" s="37" t="s">
        <v>1614</v>
      </c>
      <c r="G705" s="37" t="s">
        <v>1615</v>
      </c>
      <c r="H705" s="37">
        <v>1220</v>
      </c>
      <c r="I705" s="33">
        <v>0.5</v>
      </c>
      <c r="K705" s="35">
        <f t="shared" si="28"/>
        <v>0</v>
      </c>
      <c r="N705" s="21">
        <f t="shared" si="29"/>
        <v>0.5</v>
      </c>
    </row>
    <row r="706" spans="1:15" ht="14.45" x14ac:dyDescent="0.3">
      <c r="A706" s="25">
        <v>330</v>
      </c>
      <c r="C706" s="40">
        <v>42107</v>
      </c>
      <c r="D706" s="41" t="s">
        <v>1616</v>
      </c>
      <c r="E706" s="42" t="s">
        <v>1617</v>
      </c>
      <c r="F706" s="37" t="s">
        <v>1618</v>
      </c>
      <c r="G706" s="37" t="s">
        <v>1619</v>
      </c>
      <c r="H706" s="37">
        <v>3010</v>
      </c>
      <c r="I706" s="33">
        <v>1</v>
      </c>
      <c r="J706" s="34">
        <v>33220</v>
      </c>
      <c r="K706" s="35">
        <f t="shared" si="28"/>
        <v>94910</v>
      </c>
      <c r="L706" s="36">
        <v>82500</v>
      </c>
      <c r="M706" s="36">
        <v>330</v>
      </c>
      <c r="N706" s="21">
        <f t="shared" si="29"/>
        <v>331</v>
      </c>
    </row>
    <row r="707" spans="1:15" ht="14.45" x14ac:dyDescent="0.3">
      <c r="D707" s="41" t="s">
        <v>1620</v>
      </c>
      <c r="E707" s="42" t="s">
        <v>127</v>
      </c>
      <c r="F707" s="37" t="s">
        <v>124</v>
      </c>
      <c r="G707" s="37" t="s">
        <v>124</v>
      </c>
      <c r="K707" s="35">
        <f t="shared" si="28"/>
        <v>0</v>
      </c>
      <c r="N707" s="21">
        <f t="shared" si="29"/>
        <v>0</v>
      </c>
    </row>
    <row r="708" spans="1:15" ht="14.45" x14ac:dyDescent="0.3">
      <c r="A708" s="25">
        <v>209</v>
      </c>
      <c r="C708" s="40">
        <v>42107</v>
      </c>
      <c r="D708" s="41" t="s">
        <v>1621</v>
      </c>
      <c r="E708" s="42" t="s">
        <v>1622</v>
      </c>
      <c r="F708" s="37" t="s">
        <v>1623</v>
      </c>
      <c r="G708" s="37" t="s">
        <v>1624</v>
      </c>
      <c r="H708" s="37">
        <v>2010</v>
      </c>
      <c r="I708" s="33">
        <v>0.5</v>
      </c>
      <c r="J708" s="34">
        <v>6330</v>
      </c>
      <c r="K708" s="35">
        <f t="shared" si="28"/>
        <v>18090</v>
      </c>
      <c r="L708" s="36">
        <v>17000</v>
      </c>
      <c r="M708" s="36">
        <v>68</v>
      </c>
      <c r="N708" s="21">
        <f t="shared" si="29"/>
        <v>68.5</v>
      </c>
    </row>
    <row r="709" spans="1:15" ht="14.45" x14ac:dyDescent="0.3">
      <c r="A709" s="25" t="s">
        <v>1625</v>
      </c>
      <c r="C709" s="40">
        <v>42107</v>
      </c>
      <c r="D709" s="41" t="s">
        <v>1626</v>
      </c>
      <c r="E709" s="42">
        <v>9.4640000000000004</v>
      </c>
      <c r="F709" s="37" t="s">
        <v>1627</v>
      </c>
      <c r="G709" s="37" t="s">
        <v>1628</v>
      </c>
      <c r="H709" s="37">
        <v>1020</v>
      </c>
      <c r="I709" s="33">
        <v>1</v>
      </c>
      <c r="J709" s="34">
        <v>150400</v>
      </c>
      <c r="K709" s="35">
        <f t="shared" si="28"/>
        <v>429710</v>
      </c>
      <c r="N709" s="21">
        <f t="shared" si="29"/>
        <v>1</v>
      </c>
    </row>
    <row r="710" spans="1:15" s="30" customFormat="1" ht="14.45" x14ac:dyDescent="0.3">
      <c r="A710" s="26"/>
      <c r="B710" s="44"/>
      <c r="C710" s="45"/>
      <c r="D710" s="45" t="s">
        <v>1629</v>
      </c>
      <c r="E710" s="46">
        <v>119.7577</v>
      </c>
      <c r="F710" s="30" t="s">
        <v>124</v>
      </c>
      <c r="G710" s="30" t="s">
        <v>124</v>
      </c>
      <c r="I710" s="31"/>
      <c r="J710" s="31"/>
      <c r="K710" s="28">
        <f t="shared" si="28"/>
        <v>0</v>
      </c>
      <c r="L710" s="32"/>
      <c r="M710" s="32"/>
      <c r="N710" s="28">
        <f t="shared" si="29"/>
        <v>0</v>
      </c>
      <c r="O710" s="26"/>
    </row>
    <row r="711" spans="1:15" ht="14.45" x14ac:dyDescent="0.3">
      <c r="K711" s="35">
        <v>0</v>
      </c>
      <c r="N711" s="21">
        <f>SUM(N697:N710)</f>
        <v>1037</v>
      </c>
      <c r="O711" s="25">
        <v>113877</v>
      </c>
    </row>
    <row r="712" spans="1:15" ht="14.45" x14ac:dyDescent="0.3">
      <c r="K712" s="35">
        <v>0</v>
      </c>
    </row>
    <row r="713" spans="1:15" ht="14.45" x14ac:dyDescent="0.3">
      <c r="A713" s="25" t="s">
        <v>1630</v>
      </c>
      <c r="C713" s="40">
        <v>42107</v>
      </c>
      <c r="D713" s="41" t="s">
        <v>1631</v>
      </c>
      <c r="E713" s="42" t="s">
        <v>1632</v>
      </c>
      <c r="F713" s="37" t="s">
        <v>1633</v>
      </c>
      <c r="G713" s="37" t="s">
        <v>1634</v>
      </c>
      <c r="H713" s="37">
        <v>1150</v>
      </c>
      <c r="I713" s="33">
        <v>0.5</v>
      </c>
      <c r="J713" s="34">
        <v>39080</v>
      </c>
      <c r="K713" s="35">
        <f t="shared" si="28"/>
        <v>111660</v>
      </c>
      <c r="N713" s="21">
        <f t="shared" si="29"/>
        <v>0.5</v>
      </c>
    </row>
    <row r="714" spans="1:15" ht="14.45" x14ac:dyDescent="0.3">
      <c r="A714" s="25" t="s">
        <v>1635</v>
      </c>
      <c r="C714" s="40">
        <v>42107</v>
      </c>
      <c r="D714" s="41" t="s">
        <v>1636</v>
      </c>
      <c r="E714" s="42" t="s">
        <v>1322</v>
      </c>
      <c r="F714" s="37" t="s">
        <v>1637</v>
      </c>
      <c r="G714" s="37" t="s">
        <v>1638</v>
      </c>
      <c r="H714" s="37">
        <v>2050</v>
      </c>
      <c r="I714" s="33">
        <v>0.5</v>
      </c>
      <c r="J714" s="34">
        <v>22470</v>
      </c>
      <c r="K714" s="35">
        <f t="shared" si="28"/>
        <v>64200</v>
      </c>
      <c r="N714" s="21">
        <f t="shared" si="29"/>
        <v>0.5</v>
      </c>
    </row>
    <row r="715" spans="1:15" ht="14.45" x14ac:dyDescent="0.3">
      <c r="A715" s="25">
        <v>210</v>
      </c>
      <c r="C715" s="40">
        <v>42108</v>
      </c>
      <c r="D715" s="41" t="s">
        <v>1639</v>
      </c>
      <c r="E715" s="42" t="s">
        <v>407</v>
      </c>
      <c r="F715" s="37" t="s">
        <v>1640</v>
      </c>
      <c r="G715" s="37" t="s">
        <v>1641</v>
      </c>
      <c r="H715" s="37">
        <v>3010</v>
      </c>
      <c r="I715" s="33">
        <v>0.5</v>
      </c>
      <c r="J715" s="34">
        <v>13460</v>
      </c>
      <c r="K715" s="35">
        <f t="shared" si="28"/>
        <v>38460</v>
      </c>
      <c r="L715" s="36">
        <v>53900</v>
      </c>
      <c r="M715" s="36">
        <v>215.6</v>
      </c>
      <c r="N715" s="21">
        <f t="shared" si="29"/>
        <v>216.1</v>
      </c>
    </row>
    <row r="716" spans="1:15" ht="14.45" x14ac:dyDescent="0.3">
      <c r="A716" s="25" t="s">
        <v>1642</v>
      </c>
      <c r="C716" s="40">
        <v>42108</v>
      </c>
      <c r="D716" s="41" t="s">
        <v>1643</v>
      </c>
      <c r="E716" s="42">
        <v>30.178999999999998</v>
      </c>
      <c r="F716" s="37" t="s">
        <v>1390</v>
      </c>
      <c r="G716" s="37" t="s">
        <v>1391</v>
      </c>
      <c r="H716" s="37">
        <v>1170</v>
      </c>
      <c r="I716" s="33">
        <v>0.5</v>
      </c>
      <c r="J716" s="34">
        <v>46780</v>
      </c>
      <c r="K716" s="35">
        <f t="shared" si="28"/>
        <v>133660</v>
      </c>
      <c r="N716" s="67">
        <f t="shared" si="29"/>
        <v>0.5</v>
      </c>
    </row>
    <row r="717" spans="1:15" ht="14.45" x14ac:dyDescent="0.3">
      <c r="A717" s="25" t="s">
        <v>1644</v>
      </c>
      <c r="C717" s="40">
        <v>42108</v>
      </c>
      <c r="D717" s="41" t="s">
        <v>1645</v>
      </c>
      <c r="E717" s="42" t="s">
        <v>160</v>
      </c>
      <c r="F717" s="37" t="s">
        <v>1646</v>
      </c>
      <c r="G717" s="37" t="s">
        <v>1647</v>
      </c>
      <c r="H717" s="37">
        <v>1190</v>
      </c>
      <c r="I717" s="33">
        <v>1.5</v>
      </c>
      <c r="J717" s="34">
        <v>14970</v>
      </c>
      <c r="K717" s="35">
        <f t="shared" si="28"/>
        <v>42770</v>
      </c>
      <c r="N717" s="21">
        <f t="shared" si="29"/>
        <v>1.5</v>
      </c>
    </row>
    <row r="718" spans="1:15" ht="14.45" x14ac:dyDescent="0.3">
      <c r="D718" s="41" t="s">
        <v>1648</v>
      </c>
      <c r="E718" s="42" t="s">
        <v>160</v>
      </c>
      <c r="F718" s="37" t="s">
        <v>124</v>
      </c>
      <c r="G718" s="37" t="s">
        <v>124</v>
      </c>
      <c r="K718" s="35">
        <f t="shared" si="28"/>
        <v>0</v>
      </c>
      <c r="N718" s="21">
        <f t="shared" si="29"/>
        <v>0</v>
      </c>
    </row>
    <row r="719" spans="1:15" ht="14.45" x14ac:dyDescent="0.3">
      <c r="D719" s="41" t="s">
        <v>1649</v>
      </c>
      <c r="E719" s="42" t="s">
        <v>160</v>
      </c>
      <c r="F719" s="37" t="s">
        <v>124</v>
      </c>
      <c r="G719" s="37" t="s">
        <v>124</v>
      </c>
      <c r="K719" s="35">
        <f t="shared" si="28"/>
        <v>0</v>
      </c>
      <c r="N719" s="21">
        <f t="shared" si="29"/>
        <v>0</v>
      </c>
    </row>
    <row r="720" spans="1:15" ht="14.45" x14ac:dyDescent="0.3">
      <c r="A720" s="25">
        <v>211</v>
      </c>
      <c r="C720" s="40">
        <v>42108</v>
      </c>
      <c r="D720" s="41" t="s">
        <v>1650</v>
      </c>
      <c r="E720" s="42">
        <v>41.487000000000002</v>
      </c>
      <c r="F720" s="37" t="s">
        <v>1651</v>
      </c>
      <c r="G720" s="37" t="s">
        <v>1652</v>
      </c>
      <c r="H720" s="37">
        <v>1180</v>
      </c>
      <c r="I720" s="33">
        <v>0.5</v>
      </c>
      <c r="J720" s="34">
        <v>40270</v>
      </c>
      <c r="K720" s="35">
        <f t="shared" si="28"/>
        <v>115060</v>
      </c>
      <c r="L720" s="36">
        <v>235000</v>
      </c>
      <c r="M720" s="36">
        <v>940</v>
      </c>
      <c r="N720" s="21">
        <f t="shared" si="29"/>
        <v>940.5</v>
      </c>
    </row>
    <row r="721" spans="1:15" ht="14.45" x14ac:dyDescent="0.3">
      <c r="A721" s="25">
        <v>212</v>
      </c>
      <c r="C721" s="40">
        <v>42108</v>
      </c>
      <c r="D721" s="41" t="s">
        <v>1653</v>
      </c>
      <c r="E721" s="42">
        <v>38.976999999999997</v>
      </c>
      <c r="F721" s="37" t="s">
        <v>1654</v>
      </c>
      <c r="G721" s="37" t="s">
        <v>1655</v>
      </c>
      <c r="H721" s="37">
        <v>1120</v>
      </c>
      <c r="I721" s="33">
        <v>0.5</v>
      </c>
      <c r="J721" s="34">
        <v>72460</v>
      </c>
      <c r="K721" s="35">
        <f t="shared" si="28"/>
        <v>207030</v>
      </c>
      <c r="L721" s="36">
        <v>346000</v>
      </c>
      <c r="M721" s="36">
        <v>1384</v>
      </c>
      <c r="N721" s="21">
        <f t="shared" si="29"/>
        <v>1384.5</v>
      </c>
    </row>
    <row r="722" spans="1:15" ht="14.45" x14ac:dyDescent="0.3">
      <c r="A722" s="25">
        <v>213</v>
      </c>
      <c r="C722" s="40">
        <v>42108</v>
      </c>
      <c r="D722" s="41" t="s">
        <v>1656</v>
      </c>
      <c r="E722" s="42">
        <v>0.38</v>
      </c>
      <c r="F722" s="37" t="s">
        <v>1657</v>
      </c>
      <c r="G722" s="37" t="s">
        <v>1658</v>
      </c>
      <c r="H722" s="37">
        <v>1090</v>
      </c>
      <c r="I722" s="33">
        <v>0.5</v>
      </c>
      <c r="J722" s="34">
        <v>22310</v>
      </c>
      <c r="K722" s="35">
        <f t="shared" si="28"/>
        <v>63740</v>
      </c>
      <c r="L722" s="36">
        <v>42500</v>
      </c>
      <c r="M722" s="36">
        <v>170</v>
      </c>
      <c r="N722" s="21">
        <f t="shared" si="29"/>
        <v>170.5</v>
      </c>
    </row>
    <row r="723" spans="1:15" ht="14.45" x14ac:dyDescent="0.3">
      <c r="A723" s="25" t="s">
        <v>1659</v>
      </c>
      <c r="C723" s="40">
        <v>42108</v>
      </c>
      <c r="D723" s="41" t="s">
        <v>1660</v>
      </c>
      <c r="E723" s="42">
        <v>9</v>
      </c>
      <c r="F723" s="37" t="s">
        <v>1661</v>
      </c>
      <c r="G723" s="37" t="s">
        <v>1662</v>
      </c>
      <c r="H723" s="37">
        <v>1080</v>
      </c>
      <c r="I723" s="33">
        <v>0.5</v>
      </c>
      <c r="J723" s="34">
        <v>9060</v>
      </c>
      <c r="K723" s="35">
        <f t="shared" si="28"/>
        <v>25890</v>
      </c>
      <c r="N723" s="21">
        <f t="shared" si="29"/>
        <v>0.5</v>
      </c>
    </row>
    <row r="724" spans="1:15" ht="14.45" x14ac:dyDescent="0.3">
      <c r="A724" s="25" t="s">
        <v>1663</v>
      </c>
      <c r="C724" s="40">
        <v>42108</v>
      </c>
      <c r="D724" s="41" t="s">
        <v>1664</v>
      </c>
      <c r="E724" s="42" t="s">
        <v>160</v>
      </c>
      <c r="F724" s="37" t="s">
        <v>1665</v>
      </c>
      <c r="G724" s="37" t="s">
        <v>1666</v>
      </c>
      <c r="H724" s="37">
        <v>1190</v>
      </c>
      <c r="I724" s="33">
        <v>1.5</v>
      </c>
      <c r="J724" s="34">
        <v>17250</v>
      </c>
      <c r="K724" s="35">
        <f t="shared" si="28"/>
        <v>49290</v>
      </c>
      <c r="N724" s="21">
        <f t="shared" si="29"/>
        <v>1.5</v>
      </c>
    </row>
    <row r="725" spans="1:15" ht="14.45" x14ac:dyDescent="0.3">
      <c r="D725" s="41" t="s">
        <v>1667</v>
      </c>
      <c r="E725" s="42" t="s">
        <v>124</v>
      </c>
      <c r="F725" s="37" t="s">
        <v>124</v>
      </c>
      <c r="G725" s="37" t="s">
        <v>124</v>
      </c>
      <c r="K725" s="35">
        <f t="shared" si="28"/>
        <v>0</v>
      </c>
      <c r="N725" s="21">
        <f t="shared" si="29"/>
        <v>0</v>
      </c>
    </row>
    <row r="726" spans="1:15" s="30" customFormat="1" ht="14.45" x14ac:dyDescent="0.3">
      <c r="A726" s="26"/>
      <c r="B726" s="44"/>
      <c r="C726" s="45"/>
      <c r="D726" s="45" t="s">
        <v>1668</v>
      </c>
      <c r="E726" s="46" t="s">
        <v>124</v>
      </c>
      <c r="F726" s="30" t="s">
        <v>124</v>
      </c>
      <c r="G726" s="30" t="s">
        <v>124</v>
      </c>
      <c r="I726" s="31"/>
      <c r="J726" s="31"/>
      <c r="K726" s="28">
        <f t="shared" si="28"/>
        <v>0</v>
      </c>
      <c r="L726" s="32"/>
      <c r="M726" s="32"/>
      <c r="N726" s="28">
        <f t="shared" si="29"/>
        <v>0</v>
      </c>
      <c r="O726" s="26"/>
    </row>
    <row r="727" spans="1:15" ht="14.45" x14ac:dyDescent="0.3">
      <c r="K727" s="35">
        <v>0</v>
      </c>
      <c r="N727" s="21">
        <f>SUM(N713:N726)</f>
        <v>2716.6</v>
      </c>
      <c r="O727" s="25">
        <v>113907</v>
      </c>
    </row>
    <row r="728" spans="1:15" ht="14.45" x14ac:dyDescent="0.3">
      <c r="K728" s="35">
        <v>0</v>
      </c>
    </row>
    <row r="729" spans="1:15" ht="14.45" x14ac:dyDescent="0.3">
      <c r="A729" s="25">
        <v>215</v>
      </c>
      <c r="C729" s="40">
        <v>42110</v>
      </c>
      <c r="D729" s="41" t="s">
        <v>1669</v>
      </c>
      <c r="E729" s="42" t="s">
        <v>1670</v>
      </c>
      <c r="F729" s="37" t="s">
        <v>1671</v>
      </c>
      <c r="G729" s="37" t="s">
        <v>1672</v>
      </c>
      <c r="H729" s="37">
        <v>3010</v>
      </c>
      <c r="I729" s="33">
        <v>1</v>
      </c>
      <c r="J729" s="34">
        <v>52410</v>
      </c>
      <c r="K729" s="35">
        <f t="shared" si="28"/>
        <v>149740</v>
      </c>
      <c r="L729" s="36">
        <v>158000</v>
      </c>
      <c r="M729" s="36">
        <v>632</v>
      </c>
      <c r="N729" s="21">
        <f t="shared" si="29"/>
        <v>633</v>
      </c>
    </row>
    <row r="730" spans="1:15" ht="14.45" x14ac:dyDescent="0.3">
      <c r="D730" s="41" t="s">
        <v>1673</v>
      </c>
      <c r="E730" s="42" t="s">
        <v>1674</v>
      </c>
      <c r="F730" s="37" t="s">
        <v>124</v>
      </c>
      <c r="G730" s="37" t="s">
        <v>124</v>
      </c>
      <c r="K730" s="35">
        <f t="shared" si="28"/>
        <v>0</v>
      </c>
      <c r="N730" s="21">
        <f t="shared" si="29"/>
        <v>0</v>
      </c>
    </row>
    <row r="731" spans="1:15" ht="14.45" x14ac:dyDescent="0.3">
      <c r="A731" s="25">
        <v>216</v>
      </c>
      <c r="C731" s="40">
        <v>42110</v>
      </c>
      <c r="D731" s="41" t="s">
        <v>1675</v>
      </c>
      <c r="E731" s="42" t="s">
        <v>1678</v>
      </c>
      <c r="F731" s="37" t="s">
        <v>1679</v>
      </c>
      <c r="G731" s="37" t="s">
        <v>1680</v>
      </c>
      <c r="H731" s="37">
        <v>1100</v>
      </c>
      <c r="I731" s="33">
        <v>1.5</v>
      </c>
      <c r="J731" s="34">
        <v>46510</v>
      </c>
      <c r="K731" s="35">
        <f t="shared" si="28"/>
        <v>132890</v>
      </c>
      <c r="L731" s="36">
        <v>125000</v>
      </c>
      <c r="M731" s="36">
        <v>500</v>
      </c>
      <c r="N731" s="21">
        <f t="shared" si="29"/>
        <v>501.5</v>
      </c>
    </row>
    <row r="732" spans="1:15" ht="14.45" x14ac:dyDescent="0.3">
      <c r="D732" s="41" t="s">
        <v>1676</v>
      </c>
      <c r="E732" s="42" t="s">
        <v>1678</v>
      </c>
      <c r="F732" s="37" t="s">
        <v>124</v>
      </c>
      <c r="G732" s="37" t="s">
        <v>124</v>
      </c>
      <c r="K732" s="35">
        <f t="shared" si="28"/>
        <v>0</v>
      </c>
      <c r="N732" s="21">
        <f t="shared" si="29"/>
        <v>0</v>
      </c>
    </row>
    <row r="733" spans="1:15" ht="14.45" x14ac:dyDescent="0.3">
      <c r="D733" s="41" t="s">
        <v>1677</v>
      </c>
      <c r="E733" s="42" t="s">
        <v>1678</v>
      </c>
      <c r="F733" s="37" t="s">
        <v>124</v>
      </c>
      <c r="G733" s="37" t="s">
        <v>124</v>
      </c>
      <c r="K733" s="35">
        <f t="shared" si="28"/>
        <v>0</v>
      </c>
      <c r="N733" s="21">
        <f t="shared" si="29"/>
        <v>0</v>
      </c>
    </row>
    <row r="734" spans="1:15" ht="14.45" x14ac:dyDescent="0.3">
      <c r="A734" s="25" t="s">
        <v>1681</v>
      </c>
      <c r="C734" s="40">
        <v>42110</v>
      </c>
      <c r="D734" s="41" t="s">
        <v>1682</v>
      </c>
      <c r="E734" s="42">
        <v>0.46</v>
      </c>
      <c r="F734" s="37" t="s">
        <v>1683</v>
      </c>
      <c r="G734" s="37" t="s">
        <v>1684</v>
      </c>
      <c r="H734" s="37">
        <v>1150</v>
      </c>
      <c r="I734" s="33">
        <v>0.5</v>
      </c>
      <c r="J734" s="34">
        <v>23060</v>
      </c>
      <c r="K734" s="35">
        <f t="shared" si="28"/>
        <v>65890</v>
      </c>
      <c r="N734" s="21">
        <f t="shared" si="29"/>
        <v>0.5</v>
      </c>
    </row>
    <row r="735" spans="1:15" ht="14.45" x14ac:dyDescent="0.3">
      <c r="A735" s="25">
        <v>217</v>
      </c>
      <c r="C735" s="40">
        <v>42110</v>
      </c>
      <c r="D735" s="41" t="s">
        <v>1685</v>
      </c>
      <c r="E735" s="42">
        <v>0.14069999999999999</v>
      </c>
      <c r="F735" s="37" t="s">
        <v>1687</v>
      </c>
      <c r="G735" s="37" t="s">
        <v>1688</v>
      </c>
      <c r="H735" s="37">
        <v>1100</v>
      </c>
      <c r="I735" s="33">
        <v>1</v>
      </c>
      <c r="J735" s="34">
        <v>27340</v>
      </c>
      <c r="K735" s="35">
        <f t="shared" si="28"/>
        <v>78110</v>
      </c>
      <c r="L735" s="36">
        <v>40000</v>
      </c>
      <c r="M735" s="36">
        <v>160</v>
      </c>
      <c r="N735" s="21">
        <f t="shared" si="29"/>
        <v>161</v>
      </c>
    </row>
    <row r="736" spans="1:15" ht="14.45" x14ac:dyDescent="0.3">
      <c r="D736" s="41" t="s">
        <v>1686</v>
      </c>
      <c r="E736" s="42">
        <v>0.42399999999999999</v>
      </c>
      <c r="K736" s="35">
        <f t="shared" si="28"/>
        <v>0</v>
      </c>
      <c r="N736" s="21">
        <f t="shared" si="29"/>
        <v>0</v>
      </c>
    </row>
    <row r="737" spans="1:45" ht="14.45" x14ac:dyDescent="0.3">
      <c r="A737" s="25" t="s">
        <v>1689</v>
      </c>
      <c r="C737" s="40">
        <v>42110</v>
      </c>
      <c r="D737" s="41" t="s">
        <v>1690</v>
      </c>
      <c r="E737" s="42">
        <v>0.31</v>
      </c>
      <c r="F737" s="37" t="s">
        <v>1691</v>
      </c>
      <c r="G737" s="37" t="s">
        <v>1692</v>
      </c>
      <c r="H737" s="37">
        <v>1090</v>
      </c>
      <c r="I737" s="33">
        <v>0.5</v>
      </c>
      <c r="J737" s="34">
        <v>4000</v>
      </c>
      <c r="K737" s="35">
        <f t="shared" si="28"/>
        <v>11430</v>
      </c>
      <c r="N737" s="21">
        <f t="shared" si="29"/>
        <v>0.5</v>
      </c>
    </row>
    <row r="738" spans="1:45" ht="14.45" x14ac:dyDescent="0.3">
      <c r="A738" s="25">
        <v>218</v>
      </c>
      <c r="C738" s="40">
        <v>42110</v>
      </c>
      <c r="D738" s="41" t="s">
        <v>1693</v>
      </c>
      <c r="E738" s="42">
        <v>9.8000000000000004E-2</v>
      </c>
      <c r="F738" s="37" t="s">
        <v>1695</v>
      </c>
      <c r="G738" s="37" t="s">
        <v>1696</v>
      </c>
      <c r="H738" s="37">
        <v>1040</v>
      </c>
      <c r="I738" s="33">
        <v>1</v>
      </c>
      <c r="J738" s="34">
        <v>9050</v>
      </c>
      <c r="K738" s="35">
        <f t="shared" si="28"/>
        <v>25860</v>
      </c>
      <c r="L738" s="36">
        <v>15000</v>
      </c>
      <c r="M738" s="36">
        <v>60</v>
      </c>
      <c r="N738" s="21">
        <f t="shared" si="29"/>
        <v>61</v>
      </c>
    </row>
    <row r="739" spans="1:45" ht="14.45" x14ac:dyDescent="0.3">
      <c r="D739" s="41" t="s">
        <v>1694</v>
      </c>
      <c r="E739" s="42">
        <v>7.0000000000000007E-2</v>
      </c>
      <c r="F739" s="37" t="s">
        <v>124</v>
      </c>
      <c r="G739" s="37" t="s">
        <v>124</v>
      </c>
      <c r="K739" s="35">
        <f t="shared" si="28"/>
        <v>0</v>
      </c>
      <c r="N739" s="21">
        <f t="shared" si="29"/>
        <v>0</v>
      </c>
    </row>
    <row r="740" spans="1:45" ht="14.45" x14ac:dyDescent="0.3">
      <c r="A740" s="25">
        <v>219</v>
      </c>
      <c r="C740" s="40">
        <v>42110</v>
      </c>
      <c r="D740" s="41" t="s">
        <v>1697</v>
      </c>
      <c r="E740" s="42">
        <v>10</v>
      </c>
      <c r="F740" s="37" t="s">
        <v>1698</v>
      </c>
      <c r="G740" s="37" t="s">
        <v>1699</v>
      </c>
      <c r="H740" s="37">
        <v>1080</v>
      </c>
      <c r="I740" s="33">
        <v>0.5</v>
      </c>
      <c r="J740" s="34">
        <v>42600</v>
      </c>
      <c r="K740" s="35">
        <f t="shared" si="28"/>
        <v>121710</v>
      </c>
      <c r="L740" s="36">
        <v>170000</v>
      </c>
      <c r="M740" s="36">
        <v>680</v>
      </c>
      <c r="N740" s="21">
        <f t="shared" si="29"/>
        <v>680.5</v>
      </c>
    </row>
    <row r="741" spans="1:45" s="30" customFormat="1" ht="14.45" x14ac:dyDescent="0.3">
      <c r="A741" s="26">
        <v>220</v>
      </c>
      <c r="B741" s="44"/>
      <c r="C741" s="45">
        <v>42110</v>
      </c>
      <c r="D741" s="45" t="s">
        <v>1700</v>
      </c>
      <c r="E741" s="46">
        <v>1.6277999999999999</v>
      </c>
      <c r="F741" s="30" t="s">
        <v>1701</v>
      </c>
      <c r="G741" s="30" t="s">
        <v>1702</v>
      </c>
      <c r="H741" s="30">
        <v>3010</v>
      </c>
      <c r="I741" s="31">
        <v>0.5</v>
      </c>
      <c r="J741" s="31">
        <v>88390</v>
      </c>
      <c r="K741" s="28">
        <f t="shared" si="28"/>
        <v>252540</v>
      </c>
      <c r="L741" s="32">
        <v>232500</v>
      </c>
      <c r="M741" s="32">
        <v>930</v>
      </c>
      <c r="N741" s="28">
        <f t="shared" si="29"/>
        <v>930.5</v>
      </c>
      <c r="O741" s="26"/>
    </row>
    <row r="742" spans="1:45" ht="14.45" x14ac:dyDescent="0.3">
      <c r="K742" s="35">
        <v>0</v>
      </c>
      <c r="N742" s="21">
        <f>SUM(N729:N741)</f>
        <v>2968.5</v>
      </c>
      <c r="O742" s="25">
        <v>113918</v>
      </c>
    </row>
    <row r="743" spans="1:45" ht="14.45" x14ac:dyDescent="0.3">
      <c r="K743" s="35">
        <v>0</v>
      </c>
    </row>
    <row r="744" spans="1:45" ht="14.45" x14ac:dyDescent="0.3">
      <c r="A744" s="25" t="s">
        <v>1703</v>
      </c>
      <c r="C744" s="40">
        <v>42108</v>
      </c>
      <c r="D744" s="41" t="s">
        <v>1708</v>
      </c>
      <c r="E744" s="42">
        <v>19.2302</v>
      </c>
      <c r="F744" s="37" t="s">
        <v>1709</v>
      </c>
      <c r="G744" s="37" t="s">
        <v>1710</v>
      </c>
      <c r="H744" s="37">
        <v>1190</v>
      </c>
      <c r="I744" s="33">
        <v>0.5</v>
      </c>
      <c r="J744" s="34">
        <v>165110</v>
      </c>
      <c r="K744" s="35">
        <f t="shared" si="28"/>
        <v>471740</v>
      </c>
      <c r="N744" s="21">
        <f t="shared" si="29"/>
        <v>0.5</v>
      </c>
    </row>
    <row r="745" spans="1:45" ht="14.45" x14ac:dyDescent="0.3">
      <c r="A745" s="25">
        <v>214</v>
      </c>
      <c r="C745" s="40">
        <v>42109</v>
      </c>
      <c r="D745" s="41" t="s">
        <v>1704</v>
      </c>
      <c r="E745" s="42" t="s">
        <v>1705</v>
      </c>
      <c r="F745" s="37" t="s">
        <v>1706</v>
      </c>
      <c r="G745" s="37" t="s">
        <v>1707</v>
      </c>
      <c r="H745" s="37">
        <v>3010</v>
      </c>
      <c r="I745" s="33">
        <v>0.5</v>
      </c>
      <c r="J745" s="34">
        <v>7240</v>
      </c>
      <c r="K745" s="35">
        <f t="shared" si="28"/>
        <v>20690</v>
      </c>
      <c r="L745" s="36">
        <v>7500</v>
      </c>
      <c r="M745" s="36">
        <v>30</v>
      </c>
      <c r="N745" s="21">
        <f t="shared" si="29"/>
        <v>30.5</v>
      </c>
    </row>
    <row r="746" spans="1:45" ht="14.45" x14ac:dyDescent="0.3">
      <c r="A746" s="25" t="s">
        <v>1711</v>
      </c>
      <c r="C746" s="40">
        <v>42110</v>
      </c>
      <c r="D746" s="41" t="s">
        <v>1712</v>
      </c>
      <c r="E746" s="42" t="s">
        <v>1713</v>
      </c>
      <c r="F746" s="37" t="s">
        <v>1714</v>
      </c>
      <c r="G746" s="37" t="s">
        <v>1715</v>
      </c>
      <c r="H746" s="37">
        <v>1090</v>
      </c>
      <c r="I746" s="33">
        <v>0.5</v>
      </c>
      <c r="J746" s="34">
        <v>43570</v>
      </c>
      <c r="K746" s="35">
        <f t="shared" si="28"/>
        <v>124490</v>
      </c>
      <c r="N746" s="21">
        <f t="shared" si="29"/>
        <v>0.5</v>
      </c>
    </row>
    <row r="747" spans="1:45" ht="14.45" x14ac:dyDescent="0.3">
      <c r="A747" s="25">
        <v>221</v>
      </c>
      <c r="C747" s="40">
        <v>42111</v>
      </c>
      <c r="D747" s="41" t="s">
        <v>1716</v>
      </c>
      <c r="E747" s="42">
        <v>98.539000000000001</v>
      </c>
      <c r="F747" s="37" t="s">
        <v>1717</v>
      </c>
      <c r="G747" s="37" t="s">
        <v>1718</v>
      </c>
      <c r="H747" s="37">
        <v>1040</v>
      </c>
      <c r="I747" s="33">
        <v>0.5</v>
      </c>
      <c r="J747" s="34">
        <v>96570</v>
      </c>
      <c r="K747" s="35">
        <f t="shared" si="28"/>
        <v>275910</v>
      </c>
      <c r="L747" s="36">
        <v>250000</v>
      </c>
      <c r="M747" s="36">
        <v>1000</v>
      </c>
      <c r="N747" s="21">
        <f t="shared" si="29"/>
        <v>1000.5</v>
      </c>
    </row>
    <row r="748" spans="1:45" ht="14.45" x14ac:dyDescent="0.3">
      <c r="A748" s="25" t="s">
        <v>1719</v>
      </c>
      <c r="C748" s="40">
        <v>42111</v>
      </c>
      <c r="D748" s="41" t="s">
        <v>1720</v>
      </c>
      <c r="E748" s="42">
        <v>4.125</v>
      </c>
      <c r="F748" s="37" t="s">
        <v>1721</v>
      </c>
      <c r="G748" s="37" t="s">
        <v>1722</v>
      </c>
      <c r="H748" s="37">
        <v>1100</v>
      </c>
      <c r="I748" s="33">
        <v>0.5</v>
      </c>
      <c r="J748" s="34">
        <v>11880</v>
      </c>
      <c r="K748" s="35">
        <f t="shared" si="28"/>
        <v>33940</v>
      </c>
      <c r="N748" s="21">
        <f t="shared" si="29"/>
        <v>0.5</v>
      </c>
    </row>
    <row r="749" spans="1:45" ht="14.45" x14ac:dyDescent="0.3">
      <c r="A749" s="25" t="s">
        <v>1723</v>
      </c>
      <c r="C749" s="40">
        <v>42111</v>
      </c>
      <c r="D749" s="41" t="s">
        <v>1724</v>
      </c>
      <c r="E749" s="42">
        <v>4.125</v>
      </c>
      <c r="F749" s="37" t="s">
        <v>124</v>
      </c>
      <c r="G749" s="37" t="s">
        <v>1725</v>
      </c>
      <c r="H749" s="37">
        <v>1100</v>
      </c>
      <c r="I749" s="33">
        <v>0.5</v>
      </c>
      <c r="J749" s="34">
        <v>5680</v>
      </c>
      <c r="K749" s="35">
        <f t="shared" si="28"/>
        <v>16230</v>
      </c>
      <c r="N749" s="21">
        <f t="shared" si="29"/>
        <v>0.5</v>
      </c>
    </row>
    <row r="750" spans="1:45" ht="14.45" x14ac:dyDescent="0.3">
      <c r="A750" s="25" t="s">
        <v>1726</v>
      </c>
      <c r="C750" s="40">
        <v>42111</v>
      </c>
      <c r="D750" s="41" t="s">
        <v>1727</v>
      </c>
      <c r="E750" s="42">
        <v>6.1349999999999998</v>
      </c>
      <c r="F750" s="37" t="s">
        <v>1728</v>
      </c>
      <c r="G750" s="37" t="s">
        <v>1729</v>
      </c>
      <c r="H750" s="37">
        <v>1220</v>
      </c>
      <c r="I750" s="33">
        <v>0.5</v>
      </c>
      <c r="J750" s="34">
        <v>3760</v>
      </c>
      <c r="K750" s="35">
        <f t="shared" si="28"/>
        <v>10740</v>
      </c>
      <c r="N750" s="21">
        <f t="shared" si="29"/>
        <v>0.5</v>
      </c>
    </row>
    <row r="751" spans="1:45" ht="14.45" x14ac:dyDescent="0.3">
      <c r="A751" s="26" t="s">
        <v>1730</v>
      </c>
      <c r="B751" s="44"/>
      <c r="C751" s="45">
        <v>42111</v>
      </c>
      <c r="D751" s="45" t="s">
        <v>1731</v>
      </c>
      <c r="E751" s="46">
        <v>1.4319999999999999</v>
      </c>
      <c r="F751" s="30" t="s">
        <v>1732</v>
      </c>
      <c r="G751" s="30" t="s">
        <v>1733</v>
      </c>
      <c r="H751" s="30">
        <v>1120</v>
      </c>
      <c r="I751" s="31">
        <v>0.5</v>
      </c>
      <c r="J751" s="31">
        <v>1600</v>
      </c>
      <c r="K751" s="28">
        <f t="shared" si="28"/>
        <v>4570</v>
      </c>
      <c r="L751" s="32"/>
      <c r="M751" s="32"/>
      <c r="N751" s="28">
        <f t="shared" si="29"/>
        <v>0.5</v>
      </c>
      <c r="O751" s="26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</row>
    <row r="752" spans="1:45" ht="14.45" x14ac:dyDescent="0.3">
      <c r="K752" s="35">
        <v>0</v>
      </c>
      <c r="N752" s="21">
        <f>SUM(N744:N751)</f>
        <v>1034</v>
      </c>
      <c r="O752" s="25">
        <v>113937</v>
      </c>
    </row>
    <row r="753" spans="1:15" ht="14.45" x14ac:dyDescent="0.3">
      <c r="K753" s="35">
        <v>0</v>
      </c>
    </row>
    <row r="754" spans="1:15" ht="14.45" x14ac:dyDescent="0.3">
      <c r="A754" s="25">
        <v>222</v>
      </c>
      <c r="C754" s="40">
        <v>42111</v>
      </c>
      <c r="D754" s="41" t="s">
        <v>1734</v>
      </c>
      <c r="E754" s="42">
        <v>0.14000000000000001</v>
      </c>
      <c r="F754" s="37" t="s">
        <v>1735</v>
      </c>
      <c r="G754" s="37" t="s">
        <v>1736</v>
      </c>
      <c r="H754" s="37">
        <v>3010</v>
      </c>
      <c r="I754" s="33">
        <v>0.5</v>
      </c>
      <c r="J754" s="34">
        <v>15740</v>
      </c>
      <c r="K754" s="35">
        <f t="shared" si="28"/>
        <v>44970</v>
      </c>
      <c r="L754" s="36">
        <v>60000</v>
      </c>
      <c r="M754" s="36">
        <v>240</v>
      </c>
      <c r="N754" s="21">
        <f t="shared" si="29"/>
        <v>240.5</v>
      </c>
    </row>
    <row r="755" spans="1:15" ht="14.45" x14ac:dyDescent="0.3">
      <c r="A755" s="25">
        <v>223</v>
      </c>
      <c r="C755" s="40">
        <v>42114</v>
      </c>
      <c r="D755" s="41" t="s">
        <v>1737</v>
      </c>
      <c r="E755" s="42">
        <v>42.921999999999997</v>
      </c>
      <c r="F755" s="37" t="s">
        <v>1738</v>
      </c>
      <c r="G755" s="37" t="s">
        <v>1739</v>
      </c>
      <c r="H755" s="37">
        <v>1150</v>
      </c>
      <c r="I755" s="33">
        <v>0.5</v>
      </c>
      <c r="J755" s="34">
        <v>47140</v>
      </c>
      <c r="K755" s="35">
        <f t="shared" si="28"/>
        <v>134690</v>
      </c>
      <c r="L755" s="36">
        <v>206361.60000000001</v>
      </c>
      <c r="M755" s="36">
        <v>825.45</v>
      </c>
      <c r="N755" s="21">
        <f t="shared" si="29"/>
        <v>825.95</v>
      </c>
    </row>
    <row r="756" spans="1:15" ht="14.45" x14ac:dyDescent="0.3">
      <c r="A756" s="25" t="s">
        <v>1740</v>
      </c>
      <c r="C756" s="40">
        <v>42114</v>
      </c>
      <c r="D756" s="41" t="s">
        <v>1741</v>
      </c>
      <c r="E756" s="42">
        <v>75.590999999999994</v>
      </c>
      <c r="F756" s="37" t="s">
        <v>1749</v>
      </c>
      <c r="G756" s="37" t="s">
        <v>1750</v>
      </c>
      <c r="H756" s="37">
        <v>1050</v>
      </c>
      <c r="I756" s="33">
        <v>4</v>
      </c>
      <c r="J756" s="34">
        <v>445230</v>
      </c>
      <c r="K756" s="35">
        <f t="shared" si="28"/>
        <v>1272090</v>
      </c>
      <c r="N756" s="21">
        <f t="shared" si="29"/>
        <v>4</v>
      </c>
    </row>
    <row r="757" spans="1:15" ht="14.45" x14ac:dyDescent="0.3">
      <c r="D757" s="41" t="s">
        <v>1742</v>
      </c>
      <c r="E757" s="42">
        <v>3.415</v>
      </c>
      <c r="F757" s="37" t="s">
        <v>124</v>
      </c>
      <c r="G757" s="37" t="s">
        <v>124</v>
      </c>
      <c r="H757" s="37">
        <v>1050</v>
      </c>
      <c r="K757" s="35">
        <f t="shared" si="28"/>
        <v>0</v>
      </c>
      <c r="N757" s="21">
        <f t="shared" si="29"/>
        <v>0</v>
      </c>
    </row>
    <row r="758" spans="1:15" ht="14.45" x14ac:dyDescent="0.3">
      <c r="D758" s="41" t="s">
        <v>1743</v>
      </c>
      <c r="E758" s="42">
        <v>0.17499999999999999</v>
      </c>
      <c r="F758" s="37" t="s">
        <v>124</v>
      </c>
      <c r="G758" s="37" t="s">
        <v>124</v>
      </c>
      <c r="H758" s="37">
        <v>1220</v>
      </c>
      <c r="K758" s="35">
        <f t="shared" ref="K758:K819" si="30">ROUND(J758/0.35,-1)</f>
        <v>0</v>
      </c>
      <c r="N758" s="21">
        <f t="shared" ref="N758:N819" si="31">SUM(I758+M758)</f>
        <v>0</v>
      </c>
    </row>
    <row r="759" spans="1:15" ht="14.45" x14ac:dyDescent="0.3">
      <c r="D759" s="41" t="s">
        <v>1744</v>
      </c>
      <c r="E759" s="42">
        <v>8.0000000000000002E-3</v>
      </c>
      <c r="F759" s="37" t="s">
        <v>124</v>
      </c>
      <c r="G759" s="37" t="s">
        <v>124</v>
      </c>
      <c r="H759" s="37">
        <v>1220</v>
      </c>
      <c r="K759" s="35">
        <f t="shared" si="30"/>
        <v>0</v>
      </c>
      <c r="N759" s="21">
        <f t="shared" si="31"/>
        <v>0</v>
      </c>
    </row>
    <row r="760" spans="1:15" ht="14.45" x14ac:dyDescent="0.3">
      <c r="D760" s="41" t="s">
        <v>1745</v>
      </c>
      <c r="E760" s="42">
        <v>33.451000000000001</v>
      </c>
      <c r="F760" s="37" t="s">
        <v>124</v>
      </c>
      <c r="G760" s="37" t="s">
        <v>124</v>
      </c>
      <c r="H760" s="37">
        <v>1220</v>
      </c>
      <c r="K760" s="35">
        <f t="shared" si="30"/>
        <v>0</v>
      </c>
      <c r="N760" s="21">
        <f t="shared" si="31"/>
        <v>0</v>
      </c>
    </row>
    <row r="761" spans="1:15" ht="14.45" x14ac:dyDescent="0.3">
      <c r="D761" s="41" t="s">
        <v>1746</v>
      </c>
      <c r="E761" s="42">
        <v>90.16</v>
      </c>
      <c r="F761" s="37" t="s">
        <v>124</v>
      </c>
      <c r="G761" s="37" t="s">
        <v>124</v>
      </c>
      <c r="H761" s="37">
        <v>1220</v>
      </c>
      <c r="K761" s="35">
        <f t="shared" si="30"/>
        <v>0</v>
      </c>
      <c r="N761" s="21">
        <f t="shared" si="31"/>
        <v>0</v>
      </c>
    </row>
    <row r="762" spans="1:15" ht="14.45" x14ac:dyDescent="0.3">
      <c r="D762" s="41" t="s">
        <v>1747</v>
      </c>
      <c r="E762" s="42">
        <v>0.2</v>
      </c>
      <c r="F762" s="37" t="s">
        <v>124</v>
      </c>
      <c r="G762" s="37" t="s">
        <v>124</v>
      </c>
      <c r="H762" s="37">
        <v>1220</v>
      </c>
      <c r="K762" s="35">
        <f t="shared" si="30"/>
        <v>0</v>
      </c>
      <c r="N762" s="21">
        <f t="shared" si="31"/>
        <v>0</v>
      </c>
    </row>
    <row r="763" spans="1:15" s="30" customFormat="1" ht="14.45" x14ac:dyDescent="0.3">
      <c r="A763" s="26"/>
      <c r="B763" s="44"/>
      <c r="C763" s="45"/>
      <c r="D763" s="45" t="s">
        <v>1748</v>
      </c>
      <c r="E763" s="46">
        <v>49.755000000000003</v>
      </c>
      <c r="F763" s="30" t="s">
        <v>124</v>
      </c>
      <c r="G763" s="30" t="s">
        <v>124</v>
      </c>
      <c r="H763" s="30">
        <v>1220</v>
      </c>
      <c r="I763" s="31"/>
      <c r="J763" s="31"/>
      <c r="K763" s="28">
        <f t="shared" si="30"/>
        <v>0</v>
      </c>
      <c r="L763" s="32"/>
      <c r="M763" s="32"/>
      <c r="N763" s="28">
        <f t="shared" si="31"/>
        <v>0</v>
      </c>
      <c r="O763" s="26"/>
    </row>
    <row r="764" spans="1:15" ht="14.45" x14ac:dyDescent="0.3">
      <c r="K764" s="35">
        <v>0</v>
      </c>
      <c r="N764" s="21">
        <f>SUM(N754:N763)</f>
        <v>1070.45</v>
      </c>
      <c r="O764" s="25">
        <v>113957</v>
      </c>
    </row>
    <row r="765" spans="1:15" ht="14.45" x14ac:dyDescent="0.3">
      <c r="K765" s="35">
        <v>0</v>
      </c>
    </row>
    <row r="766" spans="1:15" ht="14.45" x14ac:dyDescent="0.3">
      <c r="A766" s="25">
        <v>225</v>
      </c>
      <c r="C766" s="40">
        <v>42114</v>
      </c>
      <c r="D766" s="41" t="s">
        <v>826</v>
      </c>
      <c r="E766" s="42">
        <v>0.19520000000000001</v>
      </c>
      <c r="F766" s="37" t="s">
        <v>1751</v>
      </c>
      <c r="G766" s="37" t="s">
        <v>1752</v>
      </c>
      <c r="H766" s="37">
        <v>1050</v>
      </c>
      <c r="I766" s="33">
        <v>0.5</v>
      </c>
      <c r="J766" s="34">
        <v>9570</v>
      </c>
      <c r="K766" s="35">
        <f t="shared" si="30"/>
        <v>27340</v>
      </c>
      <c r="L766" s="36">
        <v>100</v>
      </c>
      <c r="M766" s="36">
        <v>4</v>
      </c>
      <c r="N766" s="21">
        <f t="shared" si="31"/>
        <v>4.5</v>
      </c>
    </row>
    <row r="767" spans="1:15" ht="14.45" x14ac:dyDescent="0.3">
      <c r="A767" s="25" t="s">
        <v>1753</v>
      </c>
      <c r="C767" s="40">
        <v>42114</v>
      </c>
      <c r="D767" s="41" t="s">
        <v>1754</v>
      </c>
      <c r="E767" s="42" t="s">
        <v>1755</v>
      </c>
      <c r="F767" s="37" t="s">
        <v>1756</v>
      </c>
      <c r="G767" s="37" t="s">
        <v>1757</v>
      </c>
      <c r="H767" s="37">
        <v>3010</v>
      </c>
      <c r="I767" s="33">
        <v>0.5</v>
      </c>
      <c r="J767" s="34">
        <v>150110</v>
      </c>
      <c r="K767" s="35">
        <f t="shared" si="30"/>
        <v>428890</v>
      </c>
      <c r="N767" s="21">
        <f t="shared" si="31"/>
        <v>0.5</v>
      </c>
    </row>
    <row r="768" spans="1:15" ht="14.45" x14ac:dyDescent="0.3">
      <c r="A768" s="25">
        <v>224</v>
      </c>
      <c r="C768" s="40">
        <v>42114</v>
      </c>
      <c r="D768" s="41" t="s">
        <v>1758</v>
      </c>
      <c r="E768" s="42">
        <v>83.275599999999997</v>
      </c>
      <c r="F768" s="37" t="s">
        <v>1759</v>
      </c>
      <c r="G768" s="37" t="s">
        <v>1760</v>
      </c>
      <c r="H768" s="37">
        <v>1130</v>
      </c>
      <c r="I768" s="33">
        <v>0.5</v>
      </c>
      <c r="J768" s="34">
        <v>102400</v>
      </c>
      <c r="K768" s="35">
        <f t="shared" si="30"/>
        <v>292570</v>
      </c>
      <c r="L768" s="36">
        <v>325650</v>
      </c>
      <c r="M768" s="36">
        <v>1302.5999999999999</v>
      </c>
      <c r="N768" s="21">
        <f t="shared" si="31"/>
        <v>1303.0999999999999</v>
      </c>
    </row>
    <row r="769" spans="1:15" s="30" customFormat="1" ht="14.45" x14ac:dyDescent="0.3">
      <c r="A769" s="26">
        <v>226</v>
      </c>
      <c r="B769" s="44"/>
      <c r="C769" s="45">
        <v>42115</v>
      </c>
      <c r="D769" s="45" t="s">
        <v>1761</v>
      </c>
      <c r="E769" s="46">
        <v>216.40799999999999</v>
      </c>
      <c r="F769" s="30" t="s">
        <v>1762</v>
      </c>
      <c r="G769" s="30" t="s">
        <v>1763</v>
      </c>
      <c r="H769" s="30">
        <v>1020</v>
      </c>
      <c r="I769" s="31">
        <v>0.5</v>
      </c>
      <c r="J769" s="31">
        <v>19440</v>
      </c>
      <c r="K769" s="28">
        <f t="shared" si="30"/>
        <v>55540</v>
      </c>
      <c r="L769" s="32">
        <v>973836</v>
      </c>
      <c r="M769" s="32">
        <v>3895.6</v>
      </c>
      <c r="N769" s="28">
        <f t="shared" si="31"/>
        <v>3896.1</v>
      </c>
      <c r="O769" s="26"/>
    </row>
    <row r="770" spans="1:15" ht="14.45" x14ac:dyDescent="0.3">
      <c r="K770" s="35">
        <v>0</v>
      </c>
      <c r="N770" s="21">
        <f>SUM(N766:N769)</f>
        <v>5204.2</v>
      </c>
      <c r="O770" s="25">
        <v>113978</v>
      </c>
    </row>
    <row r="771" spans="1:15" ht="14.45" x14ac:dyDescent="0.3">
      <c r="K771" s="35">
        <v>0</v>
      </c>
    </row>
    <row r="772" spans="1:15" ht="14.45" x14ac:dyDescent="0.3">
      <c r="A772" s="25" t="s">
        <v>1764</v>
      </c>
      <c r="C772" s="40">
        <v>42115</v>
      </c>
      <c r="D772" s="41" t="s">
        <v>1765</v>
      </c>
      <c r="E772" s="42">
        <v>42.832299999999996</v>
      </c>
      <c r="F772" s="37" t="s">
        <v>1766</v>
      </c>
      <c r="G772" s="37" t="s">
        <v>1767</v>
      </c>
      <c r="H772" s="37">
        <v>1060</v>
      </c>
      <c r="I772" s="33">
        <v>0.5</v>
      </c>
      <c r="J772" s="34">
        <v>32280</v>
      </c>
      <c r="K772" s="35">
        <f t="shared" si="30"/>
        <v>92230</v>
      </c>
      <c r="N772" s="21">
        <f t="shared" si="31"/>
        <v>0.5</v>
      </c>
    </row>
    <row r="773" spans="1:15" ht="14.45" x14ac:dyDescent="0.3">
      <c r="A773" s="25">
        <v>227</v>
      </c>
      <c r="B773" s="39" t="s">
        <v>178</v>
      </c>
      <c r="C773" s="40">
        <v>42115</v>
      </c>
      <c r="D773" s="41" t="s">
        <v>1768</v>
      </c>
      <c r="E773" s="42" t="s">
        <v>1769</v>
      </c>
      <c r="F773" s="37" t="s">
        <v>1770</v>
      </c>
      <c r="G773" s="37" t="s">
        <v>1771</v>
      </c>
      <c r="H773" s="37">
        <v>1040</v>
      </c>
      <c r="I773" s="33">
        <v>0.5</v>
      </c>
      <c r="J773" s="34">
        <v>12900</v>
      </c>
      <c r="K773" s="35">
        <f t="shared" si="30"/>
        <v>36860</v>
      </c>
      <c r="L773" s="36">
        <v>10800</v>
      </c>
      <c r="M773" s="36">
        <v>43.2</v>
      </c>
      <c r="N773" s="21">
        <f t="shared" si="31"/>
        <v>43.7</v>
      </c>
    </row>
    <row r="774" spans="1:15" ht="14.45" x14ac:dyDescent="0.3">
      <c r="A774" s="25">
        <v>228</v>
      </c>
      <c r="B774" s="39" t="s">
        <v>178</v>
      </c>
      <c r="C774" s="40">
        <v>42115</v>
      </c>
      <c r="D774" s="41" t="s">
        <v>1772</v>
      </c>
      <c r="E774" s="42" t="s">
        <v>1773</v>
      </c>
      <c r="F774" s="37" t="s">
        <v>1770</v>
      </c>
      <c r="G774" s="37" t="s">
        <v>1774</v>
      </c>
      <c r="H774" s="37">
        <v>1040</v>
      </c>
      <c r="I774" s="33">
        <v>0.5</v>
      </c>
      <c r="J774" s="34">
        <v>270</v>
      </c>
      <c r="K774" s="35">
        <f t="shared" si="30"/>
        <v>770</v>
      </c>
      <c r="L774" s="36">
        <v>831.85</v>
      </c>
      <c r="M774" s="36">
        <v>4</v>
      </c>
      <c r="N774" s="21">
        <f t="shared" si="31"/>
        <v>4.5</v>
      </c>
    </row>
    <row r="775" spans="1:15" ht="14.45" x14ac:dyDescent="0.3">
      <c r="A775" s="25">
        <v>229</v>
      </c>
      <c r="B775" s="39" t="s">
        <v>178</v>
      </c>
      <c r="C775" s="40">
        <v>42115</v>
      </c>
      <c r="D775" s="41" t="s">
        <v>1775</v>
      </c>
      <c r="E775" s="42">
        <v>0.25</v>
      </c>
      <c r="F775" s="37" t="s">
        <v>1770</v>
      </c>
      <c r="G775" s="37" t="s">
        <v>1776</v>
      </c>
      <c r="H775" s="37">
        <v>1040</v>
      </c>
      <c r="I775" s="33">
        <v>0.5</v>
      </c>
      <c r="J775" s="34">
        <v>330</v>
      </c>
      <c r="K775" s="35">
        <f t="shared" si="30"/>
        <v>940</v>
      </c>
      <c r="L775" s="36">
        <v>833.1</v>
      </c>
      <c r="M775" s="36">
        <v>4</v>
      </c>
      <c r="N775" s="21">
        <f t="shared" si="31"/>
        <v>4.5</v>
      </c>
    </row>
    <row r="776" spans="1:15" ht="14.45" x14ac:dyDescent="0.3">
      <c r="A776" s="25">
        <v>230</v>
      </c>
      <c r="B776" s="39" t="s">
        <v>178</v>
      </c>
      <c r="C776" s="40">
        <v>42115</v>
      </c>
      <c r="D776" s="41" t="s">
        <v>1777</v>
      </c>
      <c r="E776" s="42" t="s">
        <v>1773</v>
      </c>
      <c r="F776" s="37" t="s">
        <v>1770</v>
      </c>
      <c r="G776" s="37" t="s">
        <v>1774</v>
      </c>
      <c r="H776" s="37">
        <v>1040</v>
      </c>
      <c r="I776" s="33">
        <v>1</v>
      </c>
      <c r="J776" s="34">
        <v>1000</v>
      </c>
      <c r="K776" s="35">
        <f t="shared" si="30"/>
        <v>2860</v>
      </c>
      <c r="L776" s="36">
        <v>851.59</v>
      </c>
      <c r="M776" s="36">
        <v>3.41</v>
      </c>
      <c r="N776" s="21">
        <f t="shared" si="31"/>
        <v>4.41</v>
      </c>
    </row>
    <row r="777" spans="1:15" ht="14.45" x14ac:dyDescent="0.3">
      <c r="B777" s="39" t="s">
        <v>178</v>
      </c>
      <c r="D777" s="41" t="s">
        <v>1778</v>
      </c>
      <c r="E777" s="42" t="s">
        <v>1780</v>
      </c>
      <c r="F777" s="37" t="s">
        <v>124</v>
      </c>
      <c r="G777" s="37" t="s">
        <v>124</v>
      </c>
      <c r="K777" s="35">
        <f t="shared" si="30"/>
        <v>0</v>
      </c>
      <c r="N777" s="21">
        <f t="shared" si="31"/>
        <v>0</v>
      </c>
    </row>
    <row r="778" spans="1:15" ht="14.45" x14ac:dyDescent="0.3">
      <c r="A778" s="25">
        <v>231</v>
      </c>
      <c r="B778" s="39" t="s">
        <v>178</v>
      </c>
      <c r="C778" s="40">
        <v>42115</v>
      </c>
      <c r="D778" s="41" t="s">
        <v>1779</v>
      </c>
      <c r="F778" s="37" t="s">
        <v>1781</v>
      </c>
      <c r="G778" s="37" t="s">
        <v>1782</v>
      </c>
      <c r="H778" s="37">
        <v>1030</v>
      </c>
      <c r="I778" s="33">
        <v>0.5</v>
      </c>
      <c r="J778" s="34">
        <v>25330</v>
      </c>
      <c r="K778" s="35">
        <f t="shared" si="30"/>
        <v>72370</v>
      </c>
      <c r="L778" s="36">
        <v>68000</v>
      </c>
      <c r="M778" s="36">
        <v>272</v>
      </c>
      <c r="N778" s="21">
        <f t="shared" si="31"/>
        <v>272.5</v>
      </c>
    </row>
    <row r="779" spans="1:15" ht="14.45" x14ac:dyDescent="0.3">
      <c r="A779" s="25">
        <v>232</v>
      </c>
      <c r="C779" s="40">
        <v>42116</v>
      </c>
      <c r="D779" s="41" t="s">
        <v>1783</v>
      </c>
      <c r="E779" s="42">
        <v>1</v>
      </c>
      <c r="F779" s="37" t="s">
        <v>1784</v>
      </c>
      <c r="G779" s="37" t="s">
        <v>1785</v>
      </c>
      <c r="H779" s="37">
        <v>1130</v>
      </c>
      <c r="I779" s="33">
        <v>0.5</v>
      </c>
      <c r="J779" s="34">
        <v>1230</v>
      </c>
      <c r="K779" s="35">
        <f t="shared" si="30"/>
        <v>3510</v>
      </c>
      <c r="L779" s="36">
        <v>25000</v>
      </c>
      <c r="M779" s="36">
        <v>100</v>
      </c>
      <c r="N779" s="21">
        <f t="shared" si="31"/>
        <v>100.5</v>
      </c>
    </row>
    <row r="780" spans="1:15" ht="14.45" x14ac:dyDescent="0.3">
      <c r="A780" s="25">
        <v>233</v>
      </c>
      <c r="C780" s="40">
        <v>42116</v>
      </c>
      <c r="D780" s="41" t="s">
        <v>1786</v>
      </c>
      <c r="E780" s="42">
        <v>516.78300000000002</v>
      </c>
      <c r="F780" s="37" t="s">
        <v>1787</v>
      </c>
      <c r="G780" s="37" t="s">
        <v>1763</v>
      </c>
      <c r="H780" s="37">
        <v>1020</v>
      </c>
      <c r="I780" s="33">
        <v>1</v>
      </c>
      <c r="J780" s="34">
        <v>467600</v>
      </c>
      <c r="K780" s="35">
        <f t="shared" si="30"/>
        <v>1336000</v>
      </c>
      <c r="L780" s="36">
        <v>2325960</v>
      </c>
      <c r="M780" s="36">
        <v>9303.84</v>
      </c>
      <c r="N780" s="21">
        <f t="shared" si="31"/>
        <v>9304.84</v>
      </c>
    </row>
    <row r="781" spans="1:15" s="30" customFormat="1" ht="14.45" x14ac:dyDescent="0.3">
      <c r="A781" s="26">
        <v>234</v>
      </c>
      <c r="B781" s="44"/>
      <c r="C781" s="45">
        <v>42116</v>
      </c>
      <c r="D781" s="45" t="s">
        <v>1788</v>
      </c>
      <c r="E781" s="46">
        <v>0.21440000000000001</v>
      </c>
      <c r="F781" s="30" t="s">
        <v>1789</v>
      </c>
      <c r="G781" s="30" t="s">
        <v>1790</v>
      </c>
      <c r="H781" s="30">
        <v>2040</v>
      </c>
      <c r="I781" s="31">
        <v>0.5</v>
      </c>
      <c r="J781" s="31">
        <v>24830</v>
      </c>
      <c r="K781" s="28">
        <f t="shared" si="30"/>
        <v>70940</v>
      </c>
      <c r="L781" s="32">
        <v>119900</v>
      </c>
      <c r="M781" s="32">
        <v>479.6</v>
      </c>
      <c r="N781" s="28">
        <f t="shared" si="31"/>
        <v>480.1</v>
      </c>
      <c r="O781" s="26"/>
    </row>
    <row r="782" spans="1:15" ht="14.45" x14ac:dyDescent="0.3">
      <c r="K782" s="35">
        <v>0</v>
      </c>
      <c r="N782" s="21">
        <f>SUM(N772:N781)</f>
        <v>10215.550000000001</v>
      </c>
      <c r="O782" s="25">
        <v>113997</v>
      </c>
    </row>
    <row r="783" spans="1:15" ht="14.45" x14ac:dyDescent="0.3">
      <c r="K783" s="35">
        <v>0</v>
      </c>
    </row>
    <row r="784" spans="1:15" ht="14.45" x14ac:dyDescent="0.3">
      <c r="A784" s="25" t="s">
        <v>1791</v>
      </c>
      <c r="C784" s="40">
        <v>42116</v>
      </c>
      <c r="D784" s="41" t="s">
        <v>1792</v>
      </c>
      <c r="E784" s="42" t="s">
        <v>127</v>
      </c>
      <c r="F784" s="37" t="s">
        <v>1793</v>
      </c>
      <c r="G784" s="37" t="s">
        <v>1794</v>
      </c>
      <c r="H784" s="37">
        <v>3010</v>
      </c>
      <c r="I784" s="33">
        <v>0.5</v>
      </c>
      <c r="J784" s="34">
        <v>16060</v>
      </c>
      <c r="K784" s="35">
        <f t="shared" si="30"/>
        <v>45890</v>
      </c>
      <c r="N784" s="21">
        <f t="shared" si="31"/>
        <v>0.5</v>
      </c>
    </row>
    <row r="785" spans="1:15" ht="14.45" x14ac:dyDescent="0.3">
      <c r="A785" s="25" t="s">
        <v>1795</v>
      </c>
      <c r="C785" s="40">
        <v>42116</v>
      </c>
      <c r="D785" s="34" t="s">
        <v>1796</v>
      </c>
      <c r="E785" s="42">
        <v>3.0659999999999998</v>
      </c>
      <c r="F785" s="37" t="s">
        <v>1797</v>
      </c>
      <c r="G785" s="37" t="s">
        <v>1798</v>
      </c>
      <c r="H785" s="37">
        <v>1150</v>
      </c>
      <c r="I785" s="33">
        <v>0.5</v>
      </c>
      <c r="J785" s="34">
        <v>6190</v>
      </c>
      <c r="K785" s="35">
        <f t="shared" si="30"/>
        <v>17690</v>
      </c>
      <c r="N785" s="21">
        <f t="shared" si="31"/>
        <v>0.5</v>
      </c>
    </row>
    <row r="786" spans="1:15" ht="14.45" x14ac:dyDescent="0.3">
      <c r="A786" s="25">
        <v>235</v>
      </c>
      <c r="C786" s="40">
        <v>42116</v>
      </c>
      <c r="D786" s="41" t="s">
        <v>1799</v>
      </c>
      <c r="E786" s="42">
        <v>202.71129999999999</v>
      </c>
      <c r="F786" s="37" t="s">
        <v>1800</v>
      </c>
      <c r="G786" s="37" t="s">
        <v>1801</v>
      </c>
      <c r="H786" s="37">
        <v>1010</v>
      </c>
      <c r="I786" s="33">
        <v>1</v>
      </c>
      <c r="J786" s="34">
        <v>243860</v>
      </c>
      <c r="K786" s="35">
        <f t="shared" si="30"/>
        <v>696740</v>
      </c>
      <c r="L786" s="36">
        <v>700000</v>
      </c>
      <c r="M786" s="36">
        <v>2800</v>
      </c>
      <c r="N786" s="21">
        <f t="shared" si="31"/>
        <v>2801</v>
      </c>
    </row>
    <row r="787" spans="1:15" ht="14.45" x14ac:dyDescent="0.3">
      <c r="A787" s="25" t="s">
        <v>1802</v>
      </c>
      <c r="C787" s="40">
        <v>42117</v>
      </c>
      <c r="D787" s="41" t="s">
        <v>1803</v>
      </c>
      <c r="E787" s="42">
        <v>11.643000000000001</v>
      </c>
      <c r="F787" s="37" t="s">
        <v>1804</v>
      </c>
      <c r="G787" s="37" t="s">
        <v>1805</v>
      </c>
      <c r="H787" s="37">
        <v>1180</v>
      </c>
      <c r="I787" s="33">
        <v>0.5</v>
      </c>
      <c r="J787" s="34">
        <v>11240</v>
      </c>
      <c r="K787" s="35">
        <f t="shared" si="30"/>
        <v>32110</v>
      </c>
      <c r="N787" s="21">
        <f t="shared" si="31"/>
        <v>0.5</v>
      </c>
    </row>
    <row r="788" spans="1:15" ht="14.45" x14ac:dyDescent="0.3">
      <c r="A788" s="25">
        <v>236</v>
      </c>
      <c r="C788" s="40">
        <v>42117</v>
      </c>
      <c r="D788" s="41" t="s">
        <v>1806</v>
      </c>
      <c r="E788" s="42">
        <v>2.0310000000000001</v>
      </c>
      <c r="F788" s="37" t="s">
        <v>1807</v>
      </c>
      <c r="G788" s="37" t="s">
        <v>1808</v>
      </c>
      <c r="H788" s="37">
        <v>1070</v>
      </c>
      <c r="I788" s="33">
        <v>1</v>
      </c>
      <c r="J788" s="34">
        <v>36970</v>
      </c>
      <c r="K788" s="35">
        <f t="shared" si="30"/>
        <v>105630</v>
      </c>
      <c r="L788" s="36">
        <v>155000</v>
      </c>
      <c r="M788" s="36">
        <v>620</v>
      </c>
      <c r="N788" s="21">
        <f t="shared" si="31"/>
        <v>621</v>
      </c>
    </row>
    <row r="789" spans="1:15" s="61" customFormat="1" ht="14.45" x14ac:dyDescent="0.3">
      <c r="A789" s="26">
        <v>237</v>
      </c>
      <c r="B789" s="44"/>
      <c r="C789" s="59">
        <v>42117</v>
      </c>
      <c r="D789" s="59" t="s">
        <v>826</v>
      </c>
      <c r="E789" s="60">
        <v>0.184</v>
      </c>
      <c r="F789" s="61" t="s">
        <v>1809</v>
      </c>
      <c r="G789" s="61" t="s">
        <v>1810</v>
      </c>
      <c r="H789" s="61">
        <v>1050</v>
      </c>
      <c r="I789" s="62">
        <v>0.5</v>
      </c>
      <c r="J789" s="62">
        <v>9570</v>
      </c>
      <c r="K789" s="27">
        <f t="shared" si="30"/>
        <v>27340</v>
      </c>
      <c r="L789" s="32">
        <v>10000</v>
      </c>
      <c r="M789" s="32">
        <v>40</v>
      </c>
      <c r="N789" s="27">
        <f t="shared" si="31"/>
        <v>40.5</v>
      </c>
      <c r="O789" s="26"/>
    </row>
    <row r="790" spans="1:15" ht="14.45" x14ac:dyDescent="0.3">
      <c r="K790" s="35">
        <v>0</v>
      </c>
      <c r="N790" s="21">
        <f>SUM(N784:N789)</f>
        <v>3464</v>
      </c>
      <c r="O790" s="25">
        <v>114009</v>
      </c>
    </row>
    <row r="791" spans="1:15" ht="14.45" x14ac:dyDescent="0.3">
      <c r="K791" s="35">
        <v>0</v>
      </c>
    </row>
    <row r="792" spans="1:15" ht="14.45" x14ac:dyDescent="0.3">
      <c r="A792" s="25">
        <v>238</v>
      </c>
      <c r="C792" s="40">
        <v>42118</v>
      </c>
      <c r="D792" s="41" t="s">
        <v>1811</v>
      </c>
      <c r="E792" s="42">
        <v>5.0279999999999996</v>
      </c>
      <c r="F792" s="37" t="s">
        <v>1812</v>
      </c>
      <c r="G792" s="37" t="s">
        <v>1813</v>
      </c>
      <c r="H792" s="37">
        <v>1190</v>
      </c>
      <c r="I792" s="33">
        <v>2</v>
      </c>
      <c r="J792" s="34">
        <v>77850</v>
      </c>
      <c r="K792" s="35">
        <f t="shared" si="30"/>
        <v>222430</v>
      </c>
      <c r="L792" s="36">
        <v>1016860</v>
      </c>
      <c r="M792" s="36">
        <v>4067.6</v>
      </c>
      <c r="N792" s="21">
        <f t="shared" si="31"/>
        <v>4069.6</v>
      </c>
    </row>
    <row r="793" spans="1:15" ht="14.45" x14ac:dyDescent="0.3">
      <c r="D793" s="41" t="s">
        <v>1814</v>
      </c>
      <c r="E793" s="42">
        <v>94.115499999999997</v>
      </c>
      <c r="F793" s="37" t="s">
        <v>124</v>
      </c>
      <c r="G793" s="37" t="s">
        <v>124</v>
      </c>
      <c r="K793" s="35">
        <f t="shared" si="30"/>
        <v>0</v>
      </c>
      <c r="N793" s="21">
        <f t="shared" si="31"/>
        <v>0</v>
      </c>
    </row>
    <row r="794" spans="1:15" ht="14.45" x14ac:dyDescent="0.3">
      <c r="D794" s="41" t="s">
        <v>1815</v>
      </c>
      <c r="E794" s="42">
        <v>1.6</v>
      </c>
      <c r="F794" s="37" t="s">
        <v>124</v>
      </c>
      <c r="G794" s="37" t="s">
        <v>124</v>
      </c>
      <c r="K794" s="35">
        <f t="shared" si="30"/>
        <v>0</v>
      </c>
      <c r="N794" s="21">
        <f t="shared" si="31"/>
        <v>0</v>
      </c>
    </row>
    <row r="795" spans="1:15" ht="14.45" x14ac:dyDescent="0.3">
      <c r="D795" s="41" t="s">
        <v>1816</v>
      </c>
      <c r="E795" s="42">
        <v>2.5276999999999998</v>
      </c>
      <c r="F795" s="37" t="s">
        <v>124</v>
      </c>
      <c r="G795" s="37" t="s">
        <v>124</v>
      </c>
      <c r="K795" s="35">
        <f t="shared" si="30"/>
        <v>0</v>
      </c>
      <c r="N795" s="21">
        <f t="shared" si="31"/>
        <v>0</v>
      </c>
    </row>
    <row r="796" spans="1:15" ht="14.45" x14ac:dyDescent="0.3">
      <c r="A796" s="25">
        <v>239</v>
      </c>
      <c r="C796" s="40">
        <v>42118</v>
      </c>
      <c r="D796" s="41" t="s">
        <v>1817</v>
      </c>
      <c r="E796" s="42">
        <v>4.8293999999999997</v>
      </c>
      <c r="F796" s="37" t="s">
        <v>1818</v>
      </c>
      <c r="G796" s="37" t="s">
        <v>1819</v>
      </c>
      <c r="H796" s="37">
        <v>1100</v>
      </c>
      <c r="I796" s="33">
        <v>0.5</v>
      </c>
      <c r="J796" s="34">
        <v>49390</v>
      </c>
      <c r="K796" s="35">
        <f t="shared" si="30"/>
        <v>141110</v>
      </c>
      <c r="L796" s="36">
        <v>99900</v>
      </c>
      <c r="M796" s="36">
        <v>399.6</v>
      </c>
      <c r="N796" s="21">
        <f t="shared" si="31"/>
        <v>400.1</v>
      </c>
    </row>
    <row r="797" spans="1:15" s="30" customFormat="1" ht="14.45" x14ac:dyDescent="0.3">
      <c r="A797" s="26" t="s">
        <v>1820</v>
      </c>
      <c r="B797" s="44"/>
      <c r="C797" s="45">
        <v>42118</v>
      </c>
      <c r="D797" s="45" t="s">
        <v>1821</v>
      </c>
      <c r="E797" s="46">
        <v>1.35</v>
      </c>
      <c r="F797" s="30" t="s">
        <v>1822</v>
      </c>
      <c r="G797" s="30" t="s">
        <v>1823</v>
      </c>
      <c r="H797" s="30">
        <v>1060</v>
      </c>
      <c r="I797" s="31">
        <v>0.5</v>
      </c>
      <c r="J797" s="31">
        <v>14560</v>
      </c>
      <c r="K797" s="28">
        <f t="shared" si="30"/>
        <v>41600</v>
      </c>
      <c r="L797" s="32"/>
      <c r="M797" s="32"/>
      <c r="N797" s="28">
        <f t="shared" si="31"/>
        <v>0.5</v>
      </c>
      <c r="O797" s="26"/>
    </row>
    <row r="798" spans="1:15" ht="14.45" x14ac:dyDescent="0.3">
      <c r="K798" s="35">
        <v>0</v>
      </c>
      <c r="N798" s="21">
        <f>SUM(N792:N797)</f>
        <v>4470.2</v>
      </c>
      <c r="O798" s="25">
        <v>114034</v>
      </c>
    </row>
    <row r="799" spans="1:15" ht="14.45" x14ac:dyDescent="0.3">
      <c r="K799" s="35">
        <v>0</v>
      </c>
    </row>
    <row r="800" spans="1:15" ht="14.45" x14ac:dyDescent="0.3">
      <c r="A800" s="25">
        <v>240</v>
      </c>
      <c r="C800" s="40">
        <v>42121</v>
      </c>
      <c r="D800" s="41" t="s">
        <v>1824</v>
      </c>
      <c r="E800" s="42">
        <v>6.1529999999999996</v>
      </c>
      <c r="F800" s="37" t="s">
        <v>1825</v>
      </c>
      <c r="G800" s="37" t="s">
        <v>1826</v>
      </c>
      <c r="H800" s="37">
        <v>1020</v>
      </c>
      <c r="I800" s="33">
        <v>0.5</v>
      </c>
      <c r="J800" s="34">
        <v>5540</v>
      </c>
      <c r="K800" s="35">
        <f t="shared" si="30"/>
        <v>15830</v>
      </c>
      <c r="L800" s="36">
        <v>29900</v>
      </c>
      <c r="M800" s="36">
        <v>119.6</v>
      </c>
      <c r="N800" s="21">
        <f t="shared" si="31"/>
        <v>120.1</v>
      </c>
    </row>
    <row r="801" spans="1:15" ht="14.45" x14ac:dyDescent="0.3">
      <c r="A801" s="25">
        <v>241</v>
      </c>
      <c r="C801" s="40">
        <v>42121</v>
      </c>
      <c r="D801" s="41" t="s">
        <v>1827</v>
      </c>
      <c r="E801" s="42" t="s">
        <v>1828</v>
      </c>
      <c r="F801" s="37" t="s">
        <v>1829</v>
      </c>
      <c r="G801" s="37" t="s">
        <v>1830</v>
      </c>
      <c r="H801" s="37">
        <v>3010</v>
      </c>
      <c r="I801" s="33">
        <v>0.5</v>
      </c>
      <c r="J801" s="34">
        <v>13320</v>
      </c>
      <c r="K801" s="35">
        <f t="shared" si="30"/>
        <v>38060</v>
      </c>
      <c r="L801" s="36">
        <v>43500</v>
      </c>
      <c r="M801" s="36">
        <v>174</v>
      </c>
      <c r="N801" s="21">
        <f t="shared" si="31"/>
        <v>174.5</v>
      </c>
    </row>
    <row r="802" spans="1:15" ht="14.45" x14ac:dyDescent="0.3">
      <c r="A802" s="25">
        <v>242</v>
      </c>
      <c r="C802" s="40">
        <v>42121</v>
      </c>
      <c r="D802" s="41" t="s">
        <v>1831</v>
      </c>
      <c r="E802" s="42" t="s">
        <v>127</v>
      </c>
      <c r="F802" s="37" t="s">
        <v>1832</v>
      </c>
      <c r="G802" s="37" t="s">
        <v>1833</v>
      </c>
      <c r="H802" s="37">
        <v>3010</v>
      </c>
      <c r="I802" s="33">
        <v>0.5</v>
      </c>
      <c r="J802" s="34">
        <v>18120</v>
      </c>
      <c r="K802" s="35">
        <f t="shared" si="30"/>
        <v>51770</v>
      </c>
      <c r="L802" s="36">
        <v>50000</v>
      </c>
      <c r="M802" s="36">
        <v>200</v>
      </c>
      <c r="N802" s="21">
        <f t="shared" si="31"/>
        <v>200.5</v>
      </c>
    </row>
    <row r="803" spans="1:15" ht="14.45" x14ac:dyDescent="0.3">
      <c r="A803" s="25">
        <v>243</v>
      </c>
      <c r="C803" s="40">
        <v>42121</v>
      </c>
      <c r="D803" s="41" t="s">
        <v>1834</v>
      </c>
      <c r="E803" s="42" t="s">
        <v>394</v>
      </c>
      <c r="F803" s="37" t="s">
        <v>1835</v>
      </c>
      <c r="G803" s="37" t="s">
        <v>1836</v>
      </c>
      <c r="H803" s="37">
        <v>3010</v>
      </c>
      <c r="I803" s="33">
        <v>0.5</v>
      </c>
      <c r="J803" s="34">
        <v>23080</v>
      </c>
      <c r="K803" s="35">
        <f t="shared" si="30"/>
        <v>65940</v>
      </c>
      <c r="L803" s="36">
        <v>68000</v>
      </c>
      <c r="M803" s="36">
        <v>272</v>
      </c>
      <c r="N803" s="21">
        <f t="shared" si="31"/>
        <v>272.5</v>
      </c>
    </row>
    <row r="804" spans="1:15" ht="14.45" x14ac:dyDescent="0.3">
      <c r="A804" s="25" t="s">
        <v>1837</v>
      </c>
      <c r="C804" s="40">
        <v>42121</v>
      </c>
      <c r="D804" s="41" t="s">
        <v>1838</v>
      </c>
      <c r="E804" s="42" t="s">
        <v>1839</v>
      </c>
      <c r="F804" s="37" t="s">
        <v>1840</v>
      </c>
      <c r="G804" s="37" t="s">
        <v>1841</v>
      </c>
      <c r="H804" s="37" t="s">
        <v>1842</v>
      </c>
      <c r="I804" s="33">
        <v>3.5</v>
      </c>
      <c r="J804" s="34">
        <v>110500</v>
      </c>
      <c r="K804" s="35">
        <f t="shared" si="30"/>
        <v>315710</v>
      </c>
      <c r="N804" s="21">
        <f t="shared" si="31"/>
        <v>3.5</v>
      </c>
    </row>
    <row r="805" spans="1:15" ht="14.45" x14ac:dyDescent="0.3">
      <c r="D805" s="41" t="s">
        <v>1843</v>
      </c>
      <c r="E805" s="42" t="s">
        <v>1844</v>
      </c>
      <c r="F805" s="37" t="s">
        <v>124</v>
      </c>
      <c r="G805" s="37" t="s">
        <v>124</v>
      </c>
      <c r="K805" s="35">
        <f t="shared" si="30"/>
        <v>0</v>
      </c>
      <c r="N805" s="21">
        <f t="shared" si="31"/>
        <v>0</v>
      </c>
    </row>
    <row r="806" spans="1:15" ht="14.45" x14ac:dyDescent="0.3">
      <c r="D806" s="41" t="s">
        <v>1845</v>
      </c>
      <c r="E806" s="42">
        <v>0.1313</v>
      </c>
      <c r="F806" s="37" t="s">
        <v>124</v>
      </c>
      <c r="G806" s="37" t="s">
        <v>124</v>
      </c>
      <c r="K806" s="35">
        <f t="shared" si="30"/>
        <v>0</v>
      </c>
      <c r="N806" s="21">
        <f t="shared" si="31"/>
        <v>0</v>
      </c>
    </row>
    <row r="807" spans="1:15" ht="14.45" x14ac:dyDescent="0.3">
      <c r="D807" s="41" t="s">
        <v>1846</v>
      </c>
      <c r="E807" s="42" t="s">
        <v>1847</v>
      </c>
      <c r="F807" s="37" t="s">
        <v>124</v>
      </c>
      <c r="G807" s="37" t="s">
        <v>124</v>
      </c>
      <c r="K807" s="35">
        <f t="shared" si="30"/>
        <v>0</v>
      </c>
      <c r="N807" s="21">
        <f t="shared" si="31"/>
        <v>0</v>
      </c>
    </row>
    <row r="808" spans="1:15" ht="14.45" x14ac:dyDescent="0.3">
      <c r="D808" s="41" t="s">
        <v>1848</v>
      </c>
      <c r="E808" s="42">
        <v>0.85299999999999998</v>
      </c>
      <c r="F808" s="37" t="s">
        <v>124</v>
      </c>
      <c r="G808" s="37" t="s">
        <v>124</v>
      </c>
      <c r="K808" s="35">
        <f t="shared" si="30"/>
        <v>0</v>
      </c>
      <c r="N808" s="21">
        <f t="shared" si="31"/>
        <v>0</v>
      </c>
    </row>
    <row r="809" spans="1:15" ht="14.45" x14ac:dyDescent="0.3">
      <c r="D809" s="41" t="s">
        <v>1410</v>
      </c>
      <c r="E809" s="42" t="s">
        <v>160</v>
      </c>
      <c r="F809" s="37" t="s">
        <v>124</v>
      </c>
      <c r="G809" s="37" t="s">
        <v>124</v>
      </c>
      <c r="K809" s="35">
        <f t="shared" si="30"/>
        <v>0</v>
      </c>
      <c r="N809" s="21">
        <f t="shared" si="31"/>
        <v>0</v>
      </c>
    </row>
    <row r="810" spans="1:15" ht="14.45" x14ac:dyDescent="0.3">
      <c r="D810" s="41" t="s">
        <v>1404</v>
      </c>
      <c r="E810" s="42" t="s">
        <v>1849</v>
      </c>
      <c r="F810" s="37" t="s">
        <v>124</v>
      </c>
      <c r="G810" s="37" t="s">
        <v>124</v>
      </c>
      <c r="K810" s="35">
        <f t="shared" si="30"/>
        <v>0</v>
      </c>
      <c r="N810" s="21">
        <f t="shared" si="31"/>
        <v>0</v>
      </c>
    </row>
    <row r="811" spans="1:15" ht="14.45" x14ac:dyDescent="0.3">
      <c r="A811" s="25">
        <v>244</v>
      </c>
      <c r="C811" s="40">
        <v>42121</v>
      </c>
      <c r="D811" s="41" t="s">
        <v>1850</v>
      </c>
      <c r="E811" s="42">
        <v>1.0089999999999999</v>
      </c>
      <c r="F811" s="37" t="s">
        <v>1851</v>
      </c>
      <c r="G811" s="37" t="s">
        <v>1852</v>
      </c>
      <c r="H811" s="37">
        <v>1080</v>
      </c>
      <c r="I811" s="33">
        <v>1</v>
      </c>
      <c r="J811" s="34">
        <v>6880</v>
      </c>
      <c r="K811" s="35">
        <f t="shared" si="30"/>
        <v>19660</v>
      </c>
      <c r="L811" s="36">
        <v>33000</v>
      </c>
      <c r="M811" s="36">
        <v>132</v>
      </c>
      <c r="N811" s="21">
        <f t="shared" si="31"/>
        <v>133</v>
      </c>
    </row>
    <row r="812" spans="1:15" ht="14.45" x14ac:dyDescent="0.3">
      <c r="D812" s="41" t="s">
        <v>1853</v>
      </c>
      <c r="E812" s="42">
        <v>1.0740000000000001</v>
      </c>
      <c r="F812" s="37" t="s">
        <v>124</v>
      </c>
      <c r="G812" s="37" t="s">
        <v>124</v>
      </c>
      <c r="K812" s="35">
        <f t="shared" si="30"/>
        <v>0</v>
      </c>
      <c r="N812" s="21">
        <f t="shared" si="31"/>
        <v>0</v>
      </c>
    </row>
    <row r="813" spans="1:15" s="30" customFormat="1" ht="14.45" x14ac:dyDescent="0.3">
      <c r="A813" s="26">
        <v>245</v>
      </c>
      <c r="B813" s="44"/>
      <c r="C813" s="45">
        <v>42121</v>
      </c>
      <c r="D813" s="45" t="s">
        <v>1854</v>
      </c>
      <c r="E813" s="46">
        <v>71.153000000000006</v>
      </c>
      <c r="F813" s="30" t="s">
        <v>1855</v>
      </c>
      <c r="G813" s="30" t="s">
        <v>1856</v>
      </c>
      <c r="H813" s="30">
        <v>1130</v>
      </c>
      <c r="I813" s="31">
        <v>0.5</v>
      </c>
      <c r="J813" s="31">
        <v>69200</v>
      </c>
      <c r="K813" s="28">
        <f t="shared" si="30"/>
        <v>197710</v>
      </c>
      <c r="L813" s="32">
        <v>284612</v>
      </c>
      <c r="M813" s="32">
        <v>1138.44</v>
      </c>
      <c r="N813" s="28">
        <f t="shared" si="31"/>
        <v>1138.94</v>
      </c>
      <c r="O813" s="26"/>
    </row>
    <row r="814" spans="1:15" ht="14.45" x14ac:dyDescent="0.3">
      <c r="K814" s="35">
        <v>0</v>
      </c>
      <c r="N814" s="21">
        <f>SUM(N800:N813)</f>
        <v>2043.04</v>
      </c>
      <c r="O814" s="25">
        <v>114043</v>
      </c>
    </row>
    <row r="815" spans="1:15" ht="14.45" x14ac:dyDescent="0.3">
      <c r="K815" s="35">
        <v>0</v>
      </c>
    </row>
    <row r="816" spans="1:15" ht="14.45" x14ac:dyDescent="0.3">
      <c r="A816" s="25" t="s">
        <v>1857</v>
      </c>
      <c r="C816" s="40">
        <v>42121</v>
      </c>
      <c r="D816" s="41" t="s">
        <v>1858</v>
      </c>
      <c r="E816" s="42">
        <v>9.6699999999999994E-2</v>
      </c>
      <c r="F816" s="37" t="s">
        <v>1414</v>
      </c>
      <c r="G816" s="37" t="s">
        <v>1859</v>
      </c>
      <c r="H816" s="37">
        <v>3010</v>
      </c>
      <c r="I816" s="33">
        <v>0.5</v>
      </c>
      <c r="J816" s="34">
        <v>21190</v>
      </c>
      <c r="K816" s="35">
        <f t="shared" si="30"/>
        <v>60540</v>
      </c>
      <c r="N816" s="21">
        <f t="shared" si="31"/>
        <v>0.5</v>
      </c>
    </row>
    <row r="817" spans="1:15" ht="14.45" x14ac:dyDescent="0.3">
      <c r="A817" s="25">
        <v>246</v>
      </c>
      <c r="C817" s="40">
        <v>42122</v>
      </c>
      <c r="D817" s="41" t="s">
        <v>1860</v>
      </c>
      <c r="E817" s="42">
        <v>3.081</v>
      </c>
      <c r="F817" s="37" t="s">
        <v>1861</v>
      </c>
      <c r="G817" s="37" t="s">
        <v>1862</v>
      </c>
      <c r="H817" s="37">
        <v>1120</v>
      </c>
      <c r="I817" s="33">
        <v>0.5</v>
      </c>
      <c r="J817" s="34">
        <v>5020</v>
      </c>
      <c r="K817" s="35">
        <f t="shared" si="30"/>
        <v>14340</v>
      </c>
      <c r="L817" s="36">
        <v>15000</v>
      </c>
      <c r="M817" s="36">
        <v>60</v>
      </c>
      <c r="N817" s="21">
        <f t="shared" si="31"/>
        <v>60.5</v>
      </c>
    </row>
    <row r="818" spans="1:15" ht="14.45" x14ac:dyDescent="0.3">
      <c r="A818" s="25" t="s">
        <v>1863</v>
      </c>
      <c r="C818" s="40">
        <v>42122</v>
      </c>
      <c r="D818" s="41" t="s">
        <v>1864</v>
      </c>
      <c r="E818" s="42" t="s">
        <v>1865</v>
      </c>
      <c r="F818" s="37" t="s">
        <v>1866</v>
      </c>
      <c r="G818" s="37" t="s">
        <v>1867</v>
      </c>
      <c r="H818" s="37">
        <v>3010</v>
      </c>
      <c r="I818" s="33">
        <v>1</v>
      </c>
      <c r="J818" s="34">
        <v>25970</v>
      </c>
      <c r="K818" s="35">
        <f t="shared" si="30"/>
        <v>74200</v>
      </c>
      <c r="N818" s="21">
        <f t="shared" si="31"/>
        <v>1</v>
      </c>
    </row>
    <row r="819" spans="1:15" s="30" customFormat="1" ht="14.45" x14ac:dyDescent="0.3">
      <c r="A819" s="26"/>
      <c r="B819" s="44"/>
      <c r="C819" s="45"/>
      <c r="D819" s="45" t="s">
        <v>1868</v>
      </c>
      <c r="E819" s="46" t="s">
        <v>1869</v>
      </c>
      <c r="F819" s="30" t="s">
        <v>124</v>
      </c>
      <c r="G819" s="30" t="s">
        <v>124</v>
      </c>
      <c r="I819" s="31"/>
      <c r="J819" s="31"/>
      <c r="K819" s="28">
        <f t="shared" si="30"/>
        <v>0</v>
      </c>
      <c r="L819" s="32"/>
      <c r="M819" s="32"/>
      <c r="N819" s="28">
        <f t="shared" si="31"/>
        <v>0</v>
      </c>
      <c r="O819" s="26"/>
    </row>
    <row r="820" spans="1:15" ht="14.45" x14ac:dyDescent="0.3">
      <c r="K820" s="35">
        <v>0</v>
      </c>
      <c r="N820" s="21">
        <f>SUM(N816:N819)</f>
        <v>62</v>
      </c>
      <c r="O820" s="25">
        <v>1144064</v>
      </c>
    </row>
    <row r="821" spans="1:15" ht="14.45" x14ac:dyDescent="0.3">
      <c r="K821" s="35">
        <v>0</v>
      </c>
    </row>
    <row r="822" spans="1:15" ht="14.45" x14ac:dyDescent="0.3">
      <c r="A822" s="25" t="s">
        <v>1870</v>
      </c>
      <c r="C822" s="40">
        <v>42122</v>
      </c>
      <c r="D822" s="41" t="s">
        <v>1871</v>
      </c>
      <c r="E822" s="42">
        <v>22.385999999999999</v>
      </c>
      <c r="F822" s="37" t="s">
        <v>1872</v>
      </c>
      <c r="G822" s="37" t="s">
        <v>1873</v>
      </c>
      <c r="H822" s="37">
        <v>1050</v>
      </c>
      <c r="I822" s="33">
        <v>1.5</v>
      </c>
      <c r="J822" s="34">
        <v>31100</v>
      </c>
      <c r="K822" s="35">
        <f t="shared" ref="K822:K880" si="32">ROUND(J822/0.35,-1)</f>
        <v>88860</v>
      </c>
      <c r="N822" s="21">
        <f t="shared" ref="N822:N880" si="33">SUM(I822+M822)</f>
        <v>1.5</v>
      </c>
    </row>
    <row r="823" spans="1:15" ht="14.45" x14ac:dyDescent="0.3">
      <c r="A823" s="25" t="s">
        <v>1874</v>
      </c>
      <c r="C823" s="40">
        <v>42122</v>
      </c>
      <c r="D823" s="41" t="s">
        <v>1871</v>
      </c>
      <c r="E823" s="42">
        <v>22.385999999999999</v>
      </c>
      <c r="F823" s="37" t="s">
        <v>1875</v>
      </c>
      <c r="G823" s="37" t="s">
        <v>1876</v>
      </c>
      <c r="H823" s="37">
        <v>1050</v>
      </c>
      <c r="I823" s="33">
        <v>0.5</v>
      </c>
      <c r="J823" s="34">
        <v>31100</v>
      </c>
      <c r="K823" s="35">
        <f t="shared" si="32"/>
        <v>88860</v>
      </c>
      <c r="N823" s="21">
        <f t="shared" si="33"/>
        <v>0.5</v>
      </c>
    </row>
    <row r="824" spans="1:15" ht="14.45" x14ac:dyDescent="0.3">
      <c r="A824" s="25">
        <v>247</v>
      </c>
      <c r="C824" s="40">
        <v>42122</v>
      </c>
      <c r="D824" s="41" t="s">
        <v>1877</v>
      </c>
      <c r="E824" s="42">
        <v>1.0429999999999999</v>
      </c>
      <c r="F824" s="37" t="s">
        <v>1878</v>
      </c>
      <c r="G824" s="37" t="s">
        <v>1879</v>
      </c>
      <c r="H824" s="37">
        <v>1010</v>
      </c>
      <c r="I824" s="33">
        <v>0.5</v>
      </c>
      <c r="J824" s="34">
        <v>9950</v>
      </c>
      <c r="K824" s="35">
        <f t="shared" si="32"/>
        <v>28430</v>
      </c>
      <c r="L824" s="36">
        <v>26500</v>
      </c>
      <c r="M824" s="36">
        <v>106</v>
      </c>
      <c r="N824" s="21">
        <f t="shared" si="33"/>
        <v>106.5</v>
      </c>
    </row>
    <row r="825" spans="1:15" ht="14.45" x14ac:dyDescent="0.3">
      <c r="A825" s="25" t="s">
        <v>1880</v>
      </c>
      <c r="C825" s="40">
        <v>42123</v>
      </c>
      <c r="D825" s="41" t="s">
        <v>1881</v>
      </c>
      <c r="E825" s="42" t="s">
        <v>1882</v>
      </c>
      <c r="F825" s="37" t="s">
        <v>1883</v>
      </c>
      <c r="G825" s="37" t="s">
        <v>1884</v>
      </c>
      <c r="H825" s="37">
        <v>2050</v>
      </c>
      <c r="I825" s="33">
        <v>0.5</v>
      </c>
      <c r="J825" s="34">
        <v>17240</v>
      </c>
      <c r="K825" s="35">
        <f t="shared" si="32"/>
        <v>49260</v>
      </c>
      <c r="N825" s="21">
        <f t="shared" si="33"/>
        <v>0.5</v>
      </c>
    </row>
    <row r="826" spans="1:15" ht="14.45" x14ac:dyDescent="0.3">
      <c r="A826" s="25" t="s">
        <v>1885</v>
      </c>
      <c r="C826" s="40">
        <v>42123</v>
      </c>
      <c r="D826" s="41" t="s">
        <v>1886</v>
      </c>
      <c r="E826" s="42" t="s">
        <v>1887</v>
      </c>
      <c r="F826" s="37" t="s">
        <v>1888</v>
      </c>
      <c r="G826" s="37" t="s">
        <v>1889</v>
      </c>
      <c r="H826" s="37">
        <v>3010</v>
      </c>
      <c r="I826" s="33">
        <v>0.5</v>
      </c>
      <c r="J826" s="34">
        <v>27810</v>
      </c>
      <c r="K826" s="35">
        <f t="shared" si="32"/>
        <v>79460</v>
      </c>
      <c r="N826" s="21">
        <f t="shared" si="33"/>
        <v>0.5</v>
      </c>
    </row>
    <row r="827" spans="1:15" ht="14.45" x14ac:dyDescent="0.3">
      <c r="A827" s="25">
        <v>248</v>
      </c>
      <c r="C827" s="40">
        <v>42123</v>
      </c>
      <c r="D827" s="41" t="s">
        <v>1890</v>
      </c>
      <c r="E827" s="42">
        <v>5.0960000000000001</v>
      </c>
      <c r="F827" s="37" t="s">
        <v>1891</v>
      </c>
      <c r="G827" s="37" t="s">
        <v>1892</v>
      </c>
      <c r="H827" s="37">
        <v>1090</v>
      </c>
      <c r="I827" s="33">
        <v>0.5</v>
      </c>
      <c r="J827" s="34">
        <v>34510</v>
      </c>
      <c r="K827" s="35">
        <f t="shared" si="32"/>
        <v>98600</v>
      </c>
      <c r="L827" s="36">
        <v>138000</v>
      </c>
      <c r="M827" s="36">
        <v>552</v>
      </c>
      <c r="N827" s="21">
        <f t="shared" si="33"/>
        <v>552.5</v>
      </c>
    </row>
    <row r="828" spans="1:15" ht="14.45" x14ac:dyDescent="0.3">
      <c r="A828" s="25">
        <v>249</v>
      </c>
      <c r="C828" s="40">
        <v>42123</v>
      </c>
      <c r="D828" s="41" t="s">
        <v>1897</v>
      </c>
      <c r="E828" s="42">
        <v>0.19339999999999999</v>
      </c>
      <c r="F828" s="37" t="s">
        <v>1898</v>
      </c>
      <c r="G828" s="37" t="s">
        <v>1899</v>
      </c>
      <c r="H828" s="37">
        <v>3010</v>
      </c>
      <c r="I828" s="33">
        <v>0.5</v>
      </c>
      <c r="J828" s="34">
        <v>27360</v>
      </c>
      <c r="K828" s="35">
        <f t="shared" si="32"/>
        <v>78170</v>
      </c>
      <c r="L828" s="36">
        <v>81000</v>
      </c>
      <c r="M828" s="36">
        <v>324</v>
      </c>
      <c r="N828" s="21">
        <f t="shared" si="33"/>
        <v>324.5</v>
      </c>
    </row>
    <row r="829" spans="1:15" ht="14.45" x14ac:dyDescent="0.3">
      <c r="A829" s="25" t="s">
        <v>1900</v>
      </c>
      <c r="C829" s="40">
        <v>42123</v>
      </c>
      <c r="D829" s="41" t="s">
        <v>1901</v>
      </c>
      <c r="E829" s="42">
        <v>2.2080000000000002</v>
      </c>
      <c r="F829" s="37" t="s">
        <v>1902</v>
      </c>
      <c r="G829" s="37" t="s">
        <v>1903</v>
      </c>
      <c r="H829" s="37">
        <v>1160</v>
      </c>
      <c r="I829" s="33">
        <v>0.5</v>
      </c>
      <c r="J829" s="34">
        <v>19330</v>
      </c>
      <c r="K829" s="35">
        <f t="shared" si="32"/>
        <v>55230</v>
      </c>
      <c r="N829" s="21">
        <f t="shared" si="33"/>
        <v>0.5</v>
      </c>
    </row>
    <row r="830" spans="1:15" ht="14.45" x14ac:dyDescent="0.3">
      <c r="A830" s="25" t="s">
        <v>1904</v>
      </c>
      <c r="C830" s="40">
        <v>42123</v>
      </c>
      <c r="D830" s="41" t="s">
        <v>1905</v>
      </c>
      <c r="E830" s="42">
        <v>5</v>
      </c>
      <c r="F830" s="37" t="s">
        <v>1906</v>
      </c>
      <c r="G830" s="37" t="s">
        <v>1907</v>
      </c>
      <c r="H830" s="37">
        <v>1160</v>
      </c>
      <c r="I830" s="33">
        <v>1</v>
      </c>
      <c r="J830" s="34">
        <v>55020</v>
      </c>
      <c r="K830" s="35">
        <f t="shared" si="32"/>
        <v>157200</v>
      </c>
      <c r="N830" s="21">
        <f t="shared" si="33"/>
        <v>1</v>
      </c>
    </row>
    <row r="831" spans="1:15" s="30" customFormat="1" ht="14.45" x14ac:dyDescent="0.3">
      <c r="A831" s="26"/>
      <c r="B831" s="44"/>
      <c r="C831" s="45"/>
      <c r="D831" s="45" t="s">
        <v>1908</v>
      </c>
      <c r="E831" s="46">
        <v>5.9489999999999998</v>
      </c>
      <c r="F831" s="30" t="s">
        <v>124</v>
      </c>
      <c r="G831" s="30" t="s">
        <v>124</v>
      </c>
      <c r="I831" s="31"/>
      <c r="J831" s="31"/>
      <c r="K831" s="28">
        <f t="shared" si="32"/>
        <v>0</v>
      </c>
      <c r="L831" s="32"/>
      <c r="M831" s="32"/>
      <c r="N831" s="28">
        <f t="shared" si="33"/>
        <v>0</v>
      </c>
      <c r="O831" s="26"/>
    </row>
    <row r="832" spans="1:15" ht="14.45" x14ac:dyDescent="0.3">
      <c r="K832" s="35">
        <v>0</v>
      </c>
      <c r="N832" s="21">
        <f>SUM(N822:N831)</f>
        <v>988</v>
      </c>
      <c r="O832" s="25">
        <v>114076</v>
      </c>
    </row>
    <row r="833" spans="1:15" ht="14.45" x14ac:dyDescent="0.3">
      <c r="K833" s="35">
        <v>0</v>
      </c>
    </row>
    <row r="834" spans="1:15" ht="14.45" x14ac:dyDescent="0.3">
      <c r="A834" s="25" t="s">
        <v>1893</v>
      </c>
      <c r="C834" s="40">
        <v>42123</v>
      </c>
      <c r="D834" s="41" t="s">
        <v>1894</v>
      </c>
      <c r="E834" s="42">
        <v>0.3876</v>
      </c>
      <c r="F834" s="37" t="s">
        <v>1895</v>
      </c>
      <c r="G834" s="37" t="s">
        <v>1896</v>
      </c>
      <c r="H834" s="37">
        <v>1060</v>
      </c>
      <c r="I834" s="33">
        <v>0.5</v>
      </c>
      <c r="J834" s="34">
        <v>18550</v>
      </c>
      <c r="K834" s="35">
        <f>ROUND(J834/0.35,-1)</f>
        <v>53000</v>
      </c>
      <c r="N834" s="21">
        <f>SUM(I834+M834)</f>
        <v>0.5</v>
      </c>
    </row>
    <row r="835" spans="1:15" ht="14.45" x14ac:dyDescent="0.3">
      <c r="A835" s="25" t="s">
        <v>1909</v>
      </c>
      <c r="C835" s="40">
        <v>42124</v>
      </c>
      <c r="D835" s="41" t="s">
        <v>1910</v>
      </c>
      <c r="E835" s="42">
        <v>0.43</v>
      </c>
      <c r="F835" s="37" t="s">
        <v>1912</v>
      </c>
      <c r="G835" s="37" t="s">
        <v>1913</v>
      </c>
      <c r="H835" s="37">
        <v>3010</v>
      </c>
      <c r="I835" s="33">
        <v>1</v>
      </c>
      <c r="J835" s="34">
        <v>66860</v>
      </c>
      <c r="K835" s="35">
        <f t="shared" si="32"/>
        <v>191030</v>
      </c>
      <c r="N835" s="21">
        <f t="shared" si="33"/>
        <v>1</v>
      </c>
    </row>
    <row r="836" spans="1:15" ht="14.45" x14ac:dyDescent="0.3">
      <c r="D836" s="41" t="s">
        <v>1911</v>
      </c>
      <c r="E836" s="42">
        <v>0.37</v>
      </c>
      <c r="F836" s="37" t="s">
        <v>124</v>
      </c>
      <c r="G836" s="37" t="s">
        <v>124</v>
      </c>
      <c r="K836" s="35">
        <f t="shared" si="32"/>
        <v>0</v>
      </c>
      <c r="N836" s="21">
        <f t="shared" si="33"/>
        <v>0</v>
      </c>
    </row>
    <row r="837" spans="1:15" ht="14.45" x14ac:dyDescent="0.3">
      <c r="A837" s="25" t="s">
        <v>1914</v>
      </c>
      <c r="C837" s="40">
        <v>42124</v>
      </c>
      <c r="D837" s="41" t="s">
        <v>1915</v>
      </c>
      <c r="E837" s="42">
        <v>106.02200000000001</v>
      </c>
      <c r="F837" s="37" t="s">
        <v>1916</v>
      </c>
      <c r="G837" s="37" t="s">
        <v>1917</v>
      </c>
      <c r="H837" s="37">
        <v>1210</v>
      </c>
      <c r="I837" s="33">
        <v>0.5</v>
      </c>
      <c r="K837" s="35">
        <f t="shared" si="32"/>
        <v>0</v>
      </c>
      <c r="N837" s="21">
        <f t="shared" si="33"/>
        <v>0.5</v>
      </c>
    </row>
    <row r="838" spans="1:15" ht="14.45" x14ac:dyDescent="0.3">
      <c r="A838" s="25" t="s">
        <v>1918</v>
      </c>
      <c r="C838" s="40">
        <v>42124</v>
      </c>
      <c r="D838" s="41" t="s">
        <v>1919</v>
      </c>
      <c r="E838" s="42">
        <v>81.27</v>
      </c>
      <c r="F838" s="37" t="s">
        <v>1920</v>
      </c>
      <c r="G838" s="37" t="s">
        <v>1921</v>
      </c>
      <c r="H838" s="37">
        <v>1160</v>
      </c>
      <c r="I838" s="33">
        <v>1</v>
      </c>
      <c r="J838" s="34">
        <v>98570</v>
      </c>
      <c r="K838" s="35">
        <f t="shared" si="32"/>
        <v>281630</v>
      </c>
      <c r="N838" s="21">
        <f t="shared" si="33"/>
        <v>1</v>
      </c>
    </row>
    <row r="839" spans="1:15" ht="14.45" x14ac:dyDescent="0.3">
      <c r="D839" s="41" t="s">
        <v>1922</v>
      </c>
      <c r="E839" s="42">
        <v>0.49199999999999999</v>
      </c>
      <c r="F839" s="37" t="s">
        <v>124</v>
      </c>
      <c r="G839" s="37" t="s">
        <v>124</v>
      </c>
      <c r="K839" s="35">
        <f t="shared" si="32"/>
        <v>0</v>
      </c>
      <c r="N839" s="21">
        <f t="shared" si="33"/>
        <v>0</v>
      </c>
    </row>
    <row r="840" spans="1:15" ht="14.45" x14ac:dyDescent="0.3">
      <c r="A840" s="25">
        <v>250</v>
      </c>
      <c r="C840" s="40">
        <v>42124</v>
      </c>
      <c r="D840" s="41" t="s">
        <v>1923</v>
      </c>
      <c r="E840" s="42">
        <v>0.26</v>
      </c>
      <c r="F840" s="37" t="s">
        <v>1924</v>
      </c>
      <c r="G840" s="37" t="s">
        <v>1835</v>
      </c>
      <c r="H840" s="37">
        <v>3010</v>
      </c>
      <c r="I840" s="33">
        <v>0.5</v>
      </c>
      <c r="J840" s="34">
        <v>26990</v>
      </c>
      <c r="K840" s="35">
        <f t="shared" si="32"/>
        <v>77110</v>
      </c>
      <c r="L840" s="36">
        <v>85000</v>
      </c>
      <c r="M840" s="36">
        <v>340</v>
      </c>
      <c r="N840" s="21">
        <f t="shared" si="33"/>
        <v>340.5</v>
      </c>
    </row>
    <row r="841" spans="1:15" ht="14.45" x14ac:dyDescent="0.3">
      <c r="A841" s="25">
        <v>251</v>
      </c>
      <c r="C841" s="40">
        <v>42124</v>
      </c>
      <c r="D841" s="41" t="s">
        <v>1925</v>
      </c>
      <c r="E841" s="42">
        <v>0.23</v>
      </c>
      <c r="F841" s="37" t="s">
        <v>1926</v>
      </c>
      <c r="G841" s="37" t="s">
        <v>1927</v>
      </c>
      <c r="H841" s="37">
        <v>3010</v>
      </c>
      <c r="I841" s="33">
        <v>0.5</v>
      </c>
      <c r="J841" s="34">
        <v>13230</v>
      </c>
      <c r="K841" s="35">
        <f t="shared" si="32"/>
        <v>37800</v>
      </c>
      <c r="L841" s="36">
        <v>15000</v>
      </c>
      <c r="M841" s="36">
        <v>60</v>
      </c>
      <c r="N841" s="21">
        <f t="shared" si="33"/>
        <v>60.5</v>
      </c>
    </row>
    <row r="842" spans="1:15" ht="14.45" x14ac:dyDescent="0.3">
      <c r="A842" s="25" t="s">
        <v>1928</v>
      </c>
      <c r="C842" s="40">
        <v>42124</v>
      </c>
      <c r="D842" s="41" t="s">
        <v>1451</v>
      </c>
      <c r="E842" s="42">
        <v>3.0009999999999999</v>
      </c>
      <c r="F842" s="37" t="s">
        <v>1453</v>
      </c>
      <c r="G842" s="37" t="s">
        <v>1929</v>
      </c>
      <c r="H842" s="37">
        <v>1040</v>
      </c>
      <c r="I842" s="33">
        <v>1</v>
      </c>
      <c r="J842" s="34">
        <v>36300</v>
      </c>
      <c r="K842" s="35">
        <f t="shared" si="32"/>
        <v>103710</v>
      </c>
      <c r="N842" s="21">
        <f t="shared" si="33"/>
        <v>1</v>
      </c>
    </row>
    <row r="843" spans="1:15" s="30" customFormat="1" ht="14.45" x14ac:dyDescent="0.3">
      <c r="A843" s="26"/>
      <c r="B843" s="44"/>
      <c r="C843" s="45"/>
      <c r="D843" s="45" t="s">
        <v>1452</v>
      </c>
      <c r="E843" s="46">
        <v>0.30499999999999999</v>
      </c>
      <c r="F843" s="30" t="s">
        <v>124</v>
      </c>
      <c r="G843" s="30" t="s">
        <v>124</v>
      </c>
      <c r="I843" s="31"/>
      <c r="J843" s="31"/>
      <c r="K843" s="28">
        <f t="shared" si="32"/>
        <v>0</v>
      </c>
      <c r="L843" s="32"/>
      <c r="M843" s="32"/>
      <c r="N843" s="28">
        <f t="shared" si="33"/>
        <v>0</v>
      </c>
      <c r="O843" s="26"/>
    </row>
    <row r="844" spans="1:15" ht="14.45" x14ac:dyDescent="0.3">
      <c r="K844" s="35">
        <v>0</v>
      </c>
      <c r="N844" s="21">
        <f>SUM(N834:N843)</f>
        <v>405</v>
      </c>
      <c r="O844" s="25">
        <v>114090</v>
      </c>
    </row>
    <row r="845" spans="1:15" ht="14.45" x14ac:dyDescent="0.3">
      <c r="K845" s="35">
        <v>0</v>
      </c>
    </row>
    <row r="846" spans="1:15" ht="14.45" x14ac:dyDescent="0.3">
      <c r="A846" s="25">
        <v>252</v>
      </c>
      <c r="C846" s="40">
        <v>42124</v>
      </c>
      <c r="D846" s="41" t="s">
        <v>1930</v>
      </c>
      <c r="E846" s="42">
        <v>20.427</v>
      </c>
      <c r="F846" s="37" t="s">
        <v>1855</v>
      </c>
      <c r="G846" s="37" t="s">
        <v>1931</v>
      </c>
      <c r="H846" s="37">
        <v>1130</v>
      </c>
      <c r="I846" s="33">
        <v>0.5</v>
      </c>
      <c r="J846" s="34">
        <v>19600</v>
      </c>
      <c r="K846" s="35">
        <f t="shared" si="32"/>
        <v>56000</v>
      </c>
      <c r="L846" s="36">
        <v>112450.64</v>
      </c>
      <c r="M846" s="36">
        <v>449.8</v>
      </c>
      <c r="N846" s="21">
        <f t="shared" si="33"/>
        <v>450.3</v>
      </c>
    </row>
    <row r="847" spans="1:15" ht="14.45" x14ac:dyDescent="0.3">
      <c r="A847" s="25">
        <v>253</v>
      </c>
      <c r="C847" s="40">
        <v>42124</v>
      </c>
      <c r="D847" s="41" t="s">
        <v>1932</v>
      </c>
      <c r="E847" s="42">
        <v>28.625</v>
      </c>
      <c r="F847" s="37" t="s">
        <v>1855</v>
      </c>
      <c r="G847" s="37" t="s">
        <v>1933</v>
      </c>
      <c r="H847" s="37">
        <v>1130</v>
      </c>
      <c r="I847" s="33">
        <v>0.5</v>
      </c>
      <c r="J847" s="34">
        <v>27840</v>
      </c>
      <c r="K847" s="35">
        <f t="shared" si="32"/>
        <v>79540</v>
      </c>
      <c r="L847" s="36">
        <v>177475</v>
      </c>
      <c r="M847" s="36">
        <v>709.9</v>
      </c>
      <c r="N847" s="21">
        <f t="shared" si="33"/>
        <v>710.4</v>
      </c>
    </row>
    <row r="848" spans="1:15" ht="14.45" x14ac:dyDescent="0.3">
      <c r="A848" s="25">
        <v>254</v>
      </c>
      <c r="C848" s="40">
        <v>42125</v>
      </c>
      <c r="D848" s="41" t="s">
        <v>1934</v>
      </c>
      <c r="E848" s="42" t="s">
        <v>1935</v>
      </c>
      <c r="F848" s="37" t="s">
        <v>1936</v>
      </c>
      <c r="G848" s="37" t="s">
        <v>1937</v>
      </c>
      <c r="H848" s="37">
        <v>1090</v>
      </c>
      <c r="I848" s="33">
        <v>0.5</v>
      </c>
      <c r="J848" s="34">
        <v>35460</v>
      </c>
      <c r="K848" s="35">
        <f t="shared" si="32"/>
        <v>101310</v>
      </c>
      <c r="L848" s="36">
        <v>118000</v>
      </c>
      <c r="M848" s="36">
        <v>472</v>
      </c>
      <c r="N848" s="21">
        <f t="shared" si="33"/>
        <v>472.5</v>
      </c>
    </row>
    <row r="849" spans="1:15" ht="14.45" x14ac:dyDescent="0.3">
      <c r="A849" s="25">
        <v>255</v>
      </c>
      <c r="C849" s="40">
        <v>42125</v>
      </c>
      <c r="D849" s="41" t="s">
        <v>1943</v>
      </c>
      <c r="E849" s="42" t="s">
        <v>1944</v>
      </c>
      <c r="F849" s="37" t="s">
        <v>1945</v>
      </c>
      <c r="G849" s="37" t="s">
        <v>1946</v>
      </c>
      <c r="H849" s="37">
        <v>3010</v>
      </c>
      <c r="I849" s="33">
        <v>0.5</v>
      </c>
      <c r="J849" s="34">
        <v>14270</v>
      </c>
      <c r="K849" s="35">
        <f t="shared" si="32"/>
        <v>40770</v>
      </c>
      <c r="L849" s="36">
        <v>62000</v>
      </c>
      <c r="M849" s="36">
        <v>248</v>
      </c>
      <c r="N849" s="21">
        <f t="shared" si="33"/>
        <v>248.5</v>
      </c>
    </row>
    <row r="850" spans="1:15" ht="14.45" x14ac:dyDescent="0.3">
      <c r="A850" s="25">
        <v>256</v>
      </c>
      <c r="C850" s="40">
        <v>42125</v>
      </c>
      <c r="D850" s="41" t="s">
        <v>1947</v>
      </c>
      <c r="E850" s="42" t="s">
        <v>646</v>
      </c>
      <c r="F850" s="37" t="s">
        <v>1951</v>
      </c>
      <c r="G850" s="37" t="s">
        <v>1952</v>
      </c>
      <c r="H850" s="37">
        <v>2020</v>
      </c>
      <c r="I850" s="33">
        <v>1.5</v>
      </c>
      <c r="J850" s="34">
        <v>23550</v>
      </c>
      <c r="K850" s="35">
        <f t="shared" si="32"/>
        <v>67290</v>
      </c>
      <c r="L850" s="36">
        <v>50000</v>
      </c>
      <c r="M850" s="36">
        <v>200</v>
      </c>
      <c r="N850" s="21">
        <f t="shared" si="33"/>
        <v>201.5</v>
      </c>
    </row>
    <row r="851" spans="1:15" ht="14.45" x14ac:dyDescent="0.3">
      <c r="D851" s="41" t="s">
        <v>1948</v>
      </c>
      <c r="E851" s="42" t="s">
        <v>646</v>
      </c>
      <c r="F851" s="37" t="s">
        <v>124</v>
      </c>
      <c r="G851" s="37" t="s">
        <v>124</v>
      </c>
      <c r="K851" s="35">
        <f t="shared" si="32"/>
        <v>0</v>
      </c>
      <c r="N851" s="21">
        <f t="shared" si="33"/>
        <v>0</v>
      </c>
    </row>
    <row r="852" spans="1:15" ht="14.45" x14ac:dyDescent="0.3">
      <c r="D852" s="41" t="s">
        <v>1949</v>
      </c>
      <c r="E852" s="42" t="s">
        <v>1950</v>
      </c>
      <c r="F852" s="37" t="s">
        <v>124</v>
      </c>
      <c r="G852" s="37" t="s">
        <v>124</v>
      </c>
      <c r="K852" s="35">
        <f t="shared" si="32"/>
        <v>0</v>
      </c>
      <c r="N852" s="21">
        <f t="shared" si="33"/>
        <v>0</v>
      </c>
    </row>
    <row r="853" spans="1:15" ht="14.45" x14ac:dyDescent="0.3">
      <c r="A853" s="25">
        <v>257</v>
      </c>
      <c r="C853" s="40">
        <v>42125</v>
      </c>
      <c r="D853" s="41" t="s">
        <v>1953</v>
      </c>
      <c r="E853" s="42">
        <v>0.34399999999999997</v>
      </c>
      <c r="F853" s="37" t="s">
        <v>1954</v>
      </c>
      <c r="G853" s="37" t="s">
        <v>1955</v>
      </c>
      <c r="H853" s="37">
        <v>3010</v>
      </c>
      <c r="I853" s="33">
        <v>0.5</v>
      </c>
      <c r="J853" s="34">
        <v>45160</v>
      </c>
      <c r="K853" s="35">
        <f t="shared" si="32"/>
        <v>129030</v>
      </c>
      <c r="L853" s="36">
        <v>152000</v>
      </c>
      <c r="M853" s="36">
        <v>608</v>
      </c>
      <c r="N853" s="21">
        <f t="shared" si="33"/>
        <v>608.5</v>
      </c>
    </row>
    <row r="854" spans="1:15" s="30" customFormat="1" ht="14.45" x14ac:dyDescent="0.3">
      <c r="A854" s="26">
        <v>258</v>
      </c>
      <c r="B854" s="44"/>
      <c r="C854" s="45">
        <v>42128</v>
      </c>
      <c r="D854" s="45" t="s">
        <v>1956</v>
      </c>
      <c r="E854" s="46">
        <v>0.35820000000000002</v>
      </c>
      <c r="F854" s="30" t="s">
        <v>1957</v>
      </c>
      <c r="G854" s="30" t="s">
        <v>1958</v>
      </c>
      <c r="H854" s="30">
        <v>3010</v>
      </c>
      <c r="I854" s="31">
        <v>0.5</v>
      </c>
      <c r="J854" s="31">
        <v>39940</v>
      </c>
      <c r="K854" s="28">
        <f t="shared" si="32"/>
        <v>114110</v>
      </c>
      <c r="L854" s="32">
        <v>122500</v>
      </c>
      <c r="M854" s="32">
        <v>490</v>
      </c>
      <c r="N854" s="28">
        <f t="shared" si="33"/>
        <v>490.5</v>
      </c>
      <c r="O854" s="26"/>
    </row>
    <row r="855" spans="1:15" ht="14.45" x14ac:dyDescent="0.3">
      <c r="K855" s="35">
        <v>0</v>
      </c>
      <c r="N855" s="21">
        <f>SUM(N846:N854)</f>
        <v>3182.2</v>
      </c>
      <c r="O855" s="25">
        <v>114125</v>
      </c>
    </row>
    <row r="856" spans="1:15" ht="14.45" x14ac:dyDescent="0.3">
      <c r="K856" s="35">
        <v>0</v>
      </c>
    </row>
    <row r="857" spans="1:15" ht="14.45" x14ac:dyDescent="0.3">
      <c r="A857" s="25" t="s">
        <v>1938</v>
      </c>
      <c r="C857" s="40">
        <v>42125</v>
      </c>
      <c r="D857" s="41" t="s">
        <v>1939</v>
      </c>
      <c r="E857" s="42">
        <v>1.216</v>
      </c>
      <c r="F857" s="37" t="s">
        <v>1941</v>
      </c>
      <c r="G857" s="37" t="s">
        <v>1942</v>
      </c>
      <c r="H857" s="37">
        <v>3010</v>
      </c>
      <c r="I857" s="33">
        <v>1</v>
      </c>
      <c r="J857" s="34">
        <v>29640</v>
      </c>
      <c r="K857" s="35">
        <f>ROUND(J857/0.35,-1)</f>
        <v>84690</v>
      </c>
      <c r="N857" s="21">
        <f>SUM(I857+M857)</f>
        <v>1</v>
      </c>
    </row>
    <row r="858" spans="1:15" ht="14.45" x14ac:dyDescent="0.3">
      <c r="D858" s="41" t="s">
        <v>1940</v>
      </c>
      <c r="E858" s="42">
        <v>0.39939999999999998</v>
      </c>
      <c r="F858" s="37" t="s">
        <v>124</v>
      </c>
      <c r="G858" s="37" t="s">
        <v>124</v>
      </c>
      <c r="K858" s="35">
        <f>ROUND(J858/0.35,-1)</f>
        <v>0</v>
      </c>
      <c r="N858" s="21">
        <f>SUM(I858+M858)</f>
        <v>0</v>
      </c>
    </row>
    <row r="859" spans="1:15" ht="14.45" x14ac:dyDescent="0.3">
      <c r="A859" s="25" t="s">
        <v>1959</v>
      </c>
      <c r="C859" s="40">
        <v>42128</v>
      </c>
      <c r="D859" s="41" t="s">
        <v>1960</v>
      </c>
      <c r="E859" s="42">
        <v>80.649000000000001</v>
      </c>
      <c r="F859" s="37" t="s">
        <v>1961</v>
      </c>
      <c r="G859" s="37" t="s">
        <v>1962</v>
      </c>
      <c r="H859" s="37">
        <v>1030</v>
      </c>
      <c r="I859" s="33">
        <v>1</v>
      </c>
      <c r="J859" s="34">
        <v>260220</v>
      </c>
      <c r="K859" s="35">
        <f t="shared" si="32"/>
        <v>743490</v>
      </c>
      <c r="N859" s="21">
        <f t="shared" si="33"/>
        <v>1</v>
      </c>
    </row>
    <row r="860" spans="1:15" ht="14.45" x14ac:dyDescent="0.3">
      <c r="D860" s="41" t="s">
        <v>1963</v>
      </c>
      <c r="E860" s="42">
        <v>81.938000000000002</v>
      </c>
      <c r="F860" s="37" t="s">
        <v>124</v>
      </c>
      <c r="G860" s="37" t="s">
        <v>124</v>
      </c>
      <c r="K860" s="35">
        <f t="shared" si="32"/>
        <v>0</v>
      </c>
      <c r="N860" s="21">
        <f>SUM(I860+M860)</f>
        <v>0</v>
      </c>
    </row>
    <row r="861" spans="1:15" ht="14.45" x14ac:dyDescent="0.3">
      <c r="A861" s="25">
        <v>259</v>
      </c>
      <c r="C861" s="40">
        <v>42128</v>
      </c>
      <c r="D861" s="41" t="s">
        <v>1964</v>
      </c>
      <c r="E861" s="42">
        <v>5.0010000000000003</v>
      </c>
      <c r="F861" s="37" t="s">
        <v>1965</v>
      </c>
      <c r="G861" s="37" t="s">
        <v>1966</v>
      </c>
      <c r="H861" s="37">
        <v>1210</v>
      </c>
      <c r="I861" s="33">
        <v>0.5</v>
      </c>
      <c r="J861" s="34">
        <v>91420</v>
      </c>
      <c r="K861" s="35">
        <f t="shared" si="32"/>
        <v>261200</v>
      </c>
      <c r="L861" s="36">
        <v>263000</v>
      </c>
      <c r="M861" s="36">
        <v>1052</v>
      </c>
      <c r="N861" s="21">
        <f t="shared" si="33"/>
        <v>1052.5</v>
      </c>
    </row>
    <row r="862" spans="1:15" ht="14.45" x14ac:dyDescent="0.3">
      <c r="A862" s="25" t="s">
        <v>1967</v>
      </c>
      <c r="C862" s="40">
        <v>42128</v>
      </c>
      <c r="D862" s="41" t="s">
        <v>1968</v>
      </c>
      <c r="E862" s="42" t="s">
        <v>1969</v>
      </c>
      <c r="F862" s="37" t="s">
        <v>1970</v>
      </c>
      <c r="G862" s="37" t="s">
        <v>1971</v>
      </c>
      <c r="H862" s="37">
        <v>3010</v>
      </c>
      <c r="I862" s="33">
        <v>0.5</v>
      </c>
      <c r="J862" s="34">
        <v>18900</v>
      </c>
      <c r="K862" s="35">
        <f t="shared" si="32"/>
        <v>54000</v>
      </c>
      <c r="N862" s="21">
        <f t="shared" si="33"/>
        <v>0.5</v>
      </c>
    </row>
    <row r="863" spans="1:15" ht="14.45" x14ac:dyDescent="0.3">
      <c r="A863" s="25">
        <v>260</v>
      </c>
      <c r="B863" s="39" t="s">
        <v>178</v>
      </c>
      <c r="C863" s="40">
        <v>42128</v>
      </c>
      <c r="D863" s="41" t="s">
        <v>1972</v>
      </c>
      <c r="E863" s="42">
        <v>0.35299999999999998</v>
      </c>
      <c r="F863" s="37" t="s">
        <v>1973</v>
      </c>
      <c r="G863" s="37" t="s">
        <v>1974</v>
      </c>
      <c r="I863" s="33">
        <v>0.5</v>
      </c>
      <c r="J863" s="34">
        <v>13010</v>
      </c>
      <c r="K863" s="35">
        <f t="shared" si="32"/>
        <v>37170</v>
      </c>
      <c r="L863" s="36">
        <v>51436.81</v>
      </c>
      <c r="M863" s="36">
        <v>206</v>
      </c>
      <c r="N863" s="21">
        <f t="shared" si="33"/>
        <v>206.5</v>
      </c>
    </row>
    <row r="864" spans="1:15" ht="14.45" x14ac:dyDescent="0.3">
      <c r="A864" s="25">
        <v>261</v>
      </c>
      <c r="B864" s="39" t="s">
        <v>178</v>
      </c>
      <c r="C864" s="40">
        <v>42128</v>
      </c>
      <c r="D864" s="41" t="s">
        <v>1975</v>
      </c>
      <c r="E864" s="42" t="s">
        <v>1976</v>
      </c>
      <c r="F864" s="37" t="s">
        <v>1977</v>
      </c>
      <c r="G864" s="37" t="s">
        <v>600</v>
      </c>
      <c r="H864" s="37">
        <v>3010</v>
      </c>
      <c r="I864" s="33">
        <v>0.5</v>
      </c>
      <c r="J864" s="34">
        <v>22880</v>
      </c>
      <c r="K864" s="35">
        <f t="shared" si="32"/>
        <v>65370</v>
      </c>
      <c r="L864" s="36">
        <v>36000</v>
      </c>
      <c r="M864" s="36">
        <v>144</v>
      </c>
      <c r="N864" s="21">
        <f t="shared" si="33"/>
        <v>144.5</v>
      </c>
    </row>
    <row r="865" spans="1:15" s="61" customFormat="1" ht="14.45" x14ac:dyDescent="0.3">
      <c r="A865" s="26">
        <v>262</v>
      </c>
      <c r="B865" s="44"/>
      <c r="C865" s="59">
        <v>42128</v>
      </c>
      <c r="D865" s="59" t="s">
        <v>1930</v>
      </c>
      <c r="E865" s="60">
        <v>15.866</v>
      </c>
      <c r="F865" s="61" t="s">
        <v>1978</v>
      </c>
      <c r="G865" s="61" t="s">
        <v>1979</v>
      </c>
      <c r="H865" s="61">
        <v>1130</v>
      </c>
      <c r="I865" s="62">
        <v>0.5</v>
      </c>
      <c r="J865" s="62">
        <v>15230</v>
      </c>
      <c r="K865" s="27">
        <f t="shared" si="32"/>
        <v>43510</v>
      </c>
      <c r="L865" s="32">
        <v>87342.33</v>
      </c>
      <c r="M865" s="32">
        <v>349.36</v>
      </c>
      <c r="N865" s="27">
        <f t="shared" si="33"/>
        <v>349.86</v>
      </c>
      <c r="O865" s="26"/>
    </row>
    <row r="866" spans="1:15" ht="14.45" x14ac:dyDescent="0.3">
      <c r="K866" s="35">
        <v>0</v>
      </c>
      <c r="N866" s="21">
        <f>SUM(N857:N865)</f>
        <v>1755.8600000000001</v>
      </c>
      <c r="O866" s="25">
        <v>114143</v>
      </c>
    </row>
    <row r="867" spans="1:15" ht="14.45" x14ac:dyDescent="0.3">
      <c r="K867" s="35">
        <v>0</v>
      </c>
    </row>
    <row r="868" spans="1:15" ht="14.45" x14ac:dyDescent="0.3">
      <c r="A868" s="25">
        <v>263</v>
      </c>
      <c r="C868" s="40">
        <v>42129</v>
      </c>
      <c r="D868" s="41" t="s">
        <v>1980</v>
      </c>
      <c r="E868" s="42">
        <v>0.995</v>
      </c>
      <c r="F868" s="37" t="s">
        <v>1981</v>
      </c>
      <c r="G868" s="37" t="s">
        <v>1982</v>
      </c>
      <c r="H868" s="37">
        <v>1050</v>
      </c>
      <c r="I868" s="33">
        <v>1</v>
      </c>
      <c r="J868" s="34">
        <v>34840</v>
      </c>
      <c r="K868" s="35">
        <f t="shared" si="32"/>
        <v>99540</v>
      </c>
      <c r="L868" s="36">
        <v>155000</v>
      </c>
      <c r="M868" s="36">
        <v>620</v>
      </c>
      <c r="N868" s="21">
        <f t="shared" si="33"/>
        <v>621</v>
      </c>
    </row>
    <row r="869" spans="1:15" ht="14.45" x14ac:dyDescent="0.3">
      <c r="D869" s="41" t="s">
        <v>1983</v>
      </c>
      <c r="E869" s="42">
        <v>0.34</v>
      </c>
      <c r="F869" s="37" t="s">
        <v>124</v>
      </c>
      <c r="G869" s="37" t="s">
        <v>124</v>
      </c>
      <c r="K869" s="35">
        <f t="shared" si="32"/>
        <v>0</v>
      </c>
      <c r="N869" s="21">
        <f t="shared" si="33"/>
        <v>0</v>
      </c>
    </row>
    <row r="870" spans="1:15" ht="14.45" x14ac:dyDescent="0.3">
      <c r="A870" s="25">
        <v>264</v>
      </c>
      <c r="C870" s="40">
        <v>42129</v>
      </c>
      <c r="D870" s="41" t="s">
        <v>1984</v>
      </c>
      <c r="E870" s="42">
        <v>8.8420000000000005</v>
      </c>
      <c r="F870" s="37" t="s">
        <v>1978</v>
      </c>
      <c r="G870" s="37" t="s">
        <v>1787</v>
      </c>
      <c r="H870" s="37">
        <v>1130</v>
      </c>
      <c r="I870" s="33">
        <v>0.5</v>
      </c>
      <c r="J870" s="34">
        <v>8600</v>
      </c>
      <c r="K870" s="35">
        <f t="shared" si="32"/>
        <v>24570</v>
      </c>
      <c r="L870" s="36">
        <v>55262.5</v>
      </c>
      <c r="M870" s="36">
        <v>221.05</v>
      </c>
      <c r="N870" s="21">
        <f t="shared" si="33"/>
        <v>221.55</v>
      </c>
    </row>
    <row r="871" spans="1:15" ht="14.45" x14ac:dyDescent="0.3">
      <c r="A871" s="25">
        <v>265</v>
      </c>
      <c r="C871" s="40">
        <v>42129</v>
      </c>
      <c r="D871" s="41" t="s">
        <v>1985</v>
      </c>
      <c r="E871" s="42">
        <v>77.288200000000003</v>
      </c>
      <c r="F871" s="37" t="s">
        <v>1986</v>
      </c>
      <c r="G871" s="37" t="s">
        <v>1982</v>
      </c>
      <c r="H871" s="37">
        <v>1050</v>
      </c>
      <c r="I871" s="33">
        <v>0.5</v>
      </c>
      <c r="J871" s="34">
        <v>104810</v>
      </c>
      <c r="K871" s="35">
        <f t="shared" si="32"/>
        <v>299460</v>
      </c>
      <c r="L871" s="36">
        <v>497000</v>
      </c>
      <c r="M871" s="36">
        <v>1988</v>
      </c>
      <c r="N871" s="21">
        <f t="shared" si="33"/>
        <v>1988.5</v>
      </c>
    </row>
    <row r="872" spans="1:15" ht="14.45" x14ac:dyDescent="0.3">
      <c r="A872" s="25">
        <v>266</v>
      </c>
      <c r="C872" s="40">
        <v>42130</v>
      </c>
      <c r="D872" s="41" t="s">
        <v>1987</v>
      </c>
      <c r="E872" s="42" t="s">
        <v>1991</v>
      </c>
      <c r="F872" s="37" t="s">
        <v>511</v>
      </c>
      <c r="G872" s="37" t="s">
        <v>1993</v>
      </c>
      <c r="H872" s="37">
        <v>3010</v>
      </c>
      <c r="I872" s="33">
        <v>2</v>
      </c>
      <c r="J872" s="34">
        <v>50330</v>
      </c>
      <c r="K872" s="35">
        <f t="shared" si="32"/>
        <v>143800</v>
      </c>
      <c r="L872" s="36">
        <v>175000</v>
      </c>
      <c r="M872" s="36">
        <v>700</v>
      </c>
      <c r="N872" s="21">
        <f t="shared" si="33"/>
        <v>702</v>
      </c>
    </row>
    <row r="873" spans="1:15" ht="14.45" x14ac:dyDescent="0.3">
      <c r="D873" s="41" t="s">
        <v>1988</v>
      </c>
      <c r="E873" s="42" t="s">
        <v>1991</v>
      </c>
      <c r="F873" s="37" t="s">
        <v>124</v>
      </c>
      <c r="G873" s="37" t="s">
        <v>124</v>
      </c>
      <c r="K873" s="35">
        <f t="shared" si="32"/>
        <v>0</v>
      </c>
      <c r="N873" s="21">
        <f t="shared" si="33"/>
        <v>0</v>
      </c>
    </row>
    <row r="874" spans="1:15" ht="14.45" x14ac:dyDescent="0.3">
      <c r="D874" s="41" t="s">
        <v>1990</v>
      </c>
      <c r="E874" s="42" t="s">
        <v>1992</v>
      </c>
      <c r="F874" s="37" t="s">
        <v>124</v>
      </c>
      <c r="G874" s="37" t="s">
        <v>124</v>
      </c>
      <c r="K874" s="35">
        <f t="shared" si="32"/>
        <v>0</v>
      </c>
      <c r="N874" s="21">
        <f t="shared" si="33"/>
        <v>0</v>
      </c>
    </row>
    <row r="875" spans="1:15" ht="14.45" x14ac:dyDescent="0.3">
      <c r="D875" s="41" t="s">
        <v>1989</v>
      </c>
      <c r="E875" s="42">
        <v>0.03</v>
      </c>
      <c r="F875" s="37" t="s">
        <v>124</v>
      </c>
      <c r="G875" s="37" t="s">
        <v>124</v>
      </c>
      <c r="K875" s="35">
        <f t="shared" si="32"/>
        <v>0</v>
      </c>
      <c r="N875" s="21">
        <f t="shared" si="33"/>
        <v>0</v>
      </c>
    </row>
    <row r="876" spans="1:15" ht="14.45" x14ac:dyDescent="0.3">
      <c r="A876" s="25">
        <v>267</v>
      </c>
      <c r="C876" s="40">
        <v>42130</v>
      </c>
      <c r="D876" s="41" t="s">
        <v>1994</v>
      </c>
      <c r="E876" s="42">
        <v>40</v>
      </c>
      <c r="F876" s="37" t="s">
        <v>1995</v>
      </c>
      <c r="G876" s="37" t="s">
        <v>1996</v>
      </c>
      <c r="H876" s="37">
        <v>1220</v>
      </c>
      <c r="I876" s="33">
        <v>0.5</v>
      </c>
      <c r="J876" s="34">
        <v>41970</v>
      </c>
      <c r="K876" s="35">
        <f t="shared" si="32"/>
        <v>119910</v>
      </c>
      <c r="L876" s="36">
        <v>160000</v>
      </c>
      <c r="M876" s="36">
        <v>640</v>
      </c>
      <c r="N876" s="21">
        <f t="shared" si="33"/>
        <v>640.5</v>
      </c>
    </row>
    <row r="877" spans="1:15" ht="14.45" x14ac:dyDescent="0.3">
      <c r="A877" s="25">
        <v>268</v>
      </c>
      <c r="C877" s="40">
        <v>42130</v>
      </c>
      <c r="D877" s="41" t="s">
        <v>1997</v>
      </c>
      <c r="E877" s="42">
        <v>0.57899999999999996</v>
      </c>
      <c r="F877" s="37" t="s">
        <v>1998</v>
      </c>
      <c r="G877" s="37" t="s">
        <v>1999</v>
      </c>
      <c r="H877" s="37">
        <v>1070</v>
      </c>
      <c r="I877" s="33">
        <v>0.5</v>
      </c>
      <c r="J877" s="34">
        <v>73900</v>
      </c>
      <c r="K877" s="35">
        <f t="shared" si="32"/>
        <v>211140</v>
      </c>
      <c r="L877" s="36">
        <v>180000</v>
      </c>
      <c r="M877" s="36">
        <v>720</v>
      </c>
      <c r="N877" s="21">
        <f t="shared" si="33"/>
        <v>720.5</v>
      </c>
    </row>
    <row r="878" spans="1:15" ht="14.45" x14ac:dyDescent="0.3">
      <c r="A878" s="25">
        <v>269</v>
      </c>
      <c r="C878" s="40">
        <v>42130</v>
      </c>
      <c r="D878" s="41" t="s">
        <v>2000</v>
      </c>
      <c r="E878" s="42">
        <v>25.024999999999999</v>
      </c>
      <c r="F878" s="37" t="s">
        <v>2001</v>
      </c>
      <c r="G878" s="37" t="s">
        <v>2002</v>
      </c>
      <c r="H878" s="37">
        <v>1210</v>
      </c>
      <c r="I878" s="33">
        <v>0.5</v>
      </c>
      <c r="J878" s="34">
        <v>36790</v>
      </c>
      <c r="K878" s="35">
        <f t="shared" si="32"/>
        <v>105110</v>
      </c>
      <c r="L878" s="36">
        <v>126000</v>
      </c>
      <c r="M878" s="36">
        <v>504</v>
      </c>
      <c r="N878" s="21">
        <f t="shared" si="33"/>
        <v>504.5</v>
      </c>
    </row>
    <row r="879" spans="1:15" ht="14.45" x14ac:dyDescent="0.3">
      <c r="A879" s="25">
        <v>270</v>
      </c>
      <c r="C879" s="40">
        <v>42130</v>
      </c>
      <c r="D879" s="41" t="s">
        <v>2003</v>
      </c>
      <c r="E879" s="42">
        <v>0.5</v>
      </c>
      <c r="F879" s="37" t="s">
        <v>2004</v>
      </c>
      <c r="G879" s="37" t="s">
        <v>2005</v>
      </c>
      <c r="H879" s="37">
        <v>1220</v>
      </c>
      <c r="I879" s="33">
        <v>0.5</v>
      </c>
      <c r="J879" s="34">
        <v>19340</v>
      </c>
      <c r="K879" s="35">
        <f>ROUND(J879/0.35,-1)</f>
        <v>55260</v>
      </c>
      <c r="L879" s="36">
        <v>77900</v>
      </c>
      <c r="M879" s="36">
        <v>311.60000000000002</v>
      </c>
      <c r="N879" s="21">
        <f t="shared" si="33"/>
        <v>312.10000000000002</v>
      </c>
    </row>
    <row r="880" spans="1:15" ht="14.45" x14ac:dyDescent="0.3">
      <c r="A880" s="25" t="s">
        <v>2006</v>
      </c>
      <c r="C880" s="40">
        <v>42130</v>
      </c>
      <c r="D880" s="41" t="s">
        <v>2008</v>
      </c>
      <c r="E880" s="42">
        <v>0.4667</v>
      </c>
      <c r="F880" s="37" t="s">
        <v>2012</v>
      </c>
      <c r="G880" s="37" t="s">
        <v>2011</v>
      </c>
      <c r="H880" s="37">
        <v>3010</v>
      </c>
      <c r="I880" s="33">
        <v>0</v>
      </c>
      <c r="J880" s="34">
        <v>553070</v>
      </c>
      <c r="K880" s="35">
        <f t="shared" si="32"/>
        <v>1580200</v>
      </c>
      <c r="N880" s="21">
        <f t="shared" si="33"/>
        <v>0</v>
      </c>
    </row>
    <row r="881" spans="1:15" ht="14.45" x14ac:dyDescent="0.3">
      <c r="D881" s="41" t="s">
        <v>2009</v>
      </c>
      <c r="E881" s="42">
        <v>2.0632999999999999</v>
      </c>
      <c r="F881" s="37" t="s">
        <v>124</v>
      </c>
      <c r="G881" s="37" t="s">
        <v>124</v>
      </c>
      <c r="K881" s="35">
        <f t="shared" ref="K881:K939" si="34">ROUND(J881/0.35,-1)</f>
        <v>0</v>
      </c>
      <c r="N881" s="21">
        <f t="shared" ref="N881:N939" si="35">SUM(I881+M881)</f>
        <v>0</v>
      </c>
    </row>
    <row r="882" spans="1:15" ht="14.45" x14ac:dyDescent="0.3">
      <c r="D882" s="41" t="s">
        <v>2010</v>
      </c>
      <c r="E882" s="42">
        <v>0.2394</v>
      </c>
      <c r="F882" s="37" t="s">
        <v>124</v>
      </c>
      <c r="G882" s="37" t="s">
        <v>124</v>
      </c>
      <c r="K882" s="35">
        <f t="shared" si="34"/>
        <v>0</v>
      </c>
      <c r="N882" s="21">
        <f t="shared" si="35"/>
        <v>0</v>
      </c>
    </row>
    <row r="883" spans="1:15" s="29" customFormat="1" ht="14.45" x14ac:dyDescent="0.3">
      <c r="A883" s="23" t="s">
        <v>2007</v>
      </c>
      <c r="B883" s="47"/>
      <c r="C883" s="40">
        <v>42130</v>
      </c>
      <c r="D883" s="40" t="s">
        <v>2013</v>
      </c>
      <c r="E883" s="48">
        <v>1.7090000000000001</v>
      </c>
      <c r="F883" s="29" t="s">
        <v>2014</v>
      </c>
      <c r="G883" s="29" t="s">
        <v>2015</v>
      </c>
      <c r="H883" s="29">
        <v>1050</v>
      </c>
      <c r="I883" s="33">
        <v>1</v>
      </c>
      <c r="J883" s="33">
        <v>6760</v>
      </c>
      <c r="K883" s="35">
        <f>ROUND(J883/0.35,-1)</f>
        <v>19310</v>
      </c>
      <c r="L883" s="38"/>
      <c r="M883" s="38"/>
      <c r="N883" s="35">
        <f>SUM(I883+M883)</f>
        <v>1</v>
      </c>
      <c r="O883" s="23"/>
    </row>
    <row r="884" spans="1:15" ht="14.45" x14ac:dyDescent="0.3">
      <c r="A884" s="25">
        <v>271</v>
      </c>
      <c r="C884" s="40">
        <v>42130</v>
      </c>
      <c r="D884" s="41" t="s">
        <v>2016</v>
      </c>
      <c r="E884" s="42">
        <v>33.250999999999998</v>
      </c>
      <c r="F884" s="37" t="s">
        <v>2017</v>
      </c>
      <c r="G884" s="37" t="s">
        <v>2018</v>
      </c>
      <c r="H884" s="37">
        <v>1030</v>
      </c>
      <c r="I884" s="33">
        <v>1</v>
      </c>
      <c r="J884" s="34">
        <v>34310</v>
      </c>
      <c r="K884" s="35">
        <f t="shared" si="34"/>
        <v>98030</v>
      </c>
      <c r="L884" s="36">
        <v>90000</v>
      </c>
      <c r="M884" s="36">
        <v>360</v>
      </c>
      <c r="N884" s="21">
        <f t="shared" si="35"/>
        <v>361</v>
      </c>
    </row>
    <row r="885" spans="1:15" s="30" customFormat="1" ht="14.45" x14ac:dyDescent="0.3">
      <c r="A885" s="26"/>
      <c r="B885" s="44"/>
      <c r="C885" s="45"/>
      <c r="D885" s="45" t="s">
        <v>2019</v>
      </c>
      <c r="E885" s="46">
        <v>2.0619999999999998</v>
      </c>
      <c r="F885" s="30" t="s">
        <v>124</v>
      </c>
      <c r="G885" s="30" t="s">
        <v>124</v>
      </c>
      <c r="I885" s="31"/>
      <c r="J885" s="31"/>
      <c r="K885" s="28">
        <f t="shared" si="34"/>
        <v>0</v>
      </c>
      <c r="L885" s="32"/>
      <c r="M885" s="32"/>
      <c r="N885" s="28">
        <f t="shared" si="35"/>
        <v>0</v>
      </c>
      <c r="O885" s="26"/>
    </row>
    <row r="886" spans="1:15" ht="14.45" x14ac:dyDescent="0.3">
      <c r="K886" s="35">
        <v>0</v>
      </c>
      <c r="N886" s="21">
        <f>SUM(N868:N885)</f>
        <v>6072.6500000000005</v>
      </c>
      <c r="O886" s="25">
        <v>114162</v>
      </c>
    </row>
    <row r="887" spans="1:15" ht="14.45" x14ac:dyDescent="0.3">
      <c r="K887" s="35">
        <v>0</v>
      </c>
    </row>
    <row r="888" spans="1:15" ht="14.45" x14ac:dyDescent="0.3">
      <c r="A888" s="25">
        <v>272</v>
      </c>
      <c r="C888" s="40">
        <v>42130</v>
      </c>
      <c r="D888" s="41" t="s">
        <v>2020</v>
      </c>
      <c r="E888" s="42" t="s">
        <v>2021</v>
      </c>
      <c r="F888" s="37" t="s">
        <v>2022</v>
      </c>
      <c r="G888" s="37" t="s">
        <v>2023</v>
      </c>
      <c r="H888" s="37">
        <v>2010</v>
      </c>
      <c r="I888" s="33">
        <v>0.5</v>
      </c>
      <c r="J888" s="34">
        <v>18340</v>
      </c>
      <c r="K888" s="35">
        <f t="shared" si="34"/>
        <v>52400</v>
      </c>
      <c r="L888" s="36">
        <v>48000</v>
      </c>
      <c r="M888" s="36">
        <v>192</v>
      </c>
      <c r="N888" s="21">
        <f t="shared" si="35"/>
        <v>192.5</v>
      </c>
    </row>
    <row r="889" spans="1:15" ht="14.45" x14ac:dyDescent="0.3">
      <c r="A889" s="25">
        <v>273</v>
      </c>
      <c r="C889" s="40">
        <v>42130</v>
      </c>
      <c r="D889" s="41" t="s">
        <v>2024</v>
      </c>
      <c r="E889" s="42" t="s">
        <v>2025</v>
      </c>
      <c r="F889" s="37" t="s">
        <v>2026</v>
      </c>
      <c r="G889" s="37" t="s">
        <v>2027</v>
      </c>
      <c r="H889" s="37">
        <v>3010</v>
      </c>
      <c r="I889" s="33">
        <v>0.5</v>
      </c>
      <c r="J889" s="34">
        <v>11940</v>
      </c>
      <c r="K889" s="35">
        <f t="shared" si="34"/>
        <v>34110</v>
      </c>
      <c r="L889" s="36">
        <v>19000</v>
      </c>
      <c r="M889" s="36">
        <v>76</v>
      </c>
      <c r="N889" s="21">
        <f t="shared" si="35"/>
        <v>76.5</v>
      </c>
    </row>
    <row r="890" spans="1:15" ht="14.45" x14ac:dyDescent="0.3">
      <c r="A890" s="25">
        <v>274</v>
      </c>
      <c r="C890" s="40">
        <v>42130</v>
      </c>
      <c r="D890" s="41" t="s">
        <v>2028</v>
      </c>
      <c r="E890" s="42">
        <v>2.6970999999999998</v>
      </c>
      <c r="F890" s="37" t="s">
        <v>2029</v>
      </c>
      <c r="G890" s="37" t="s">
        <v>2030</v>
      </c>
      <c r="H890" s="37">
        <v>1020</v>
      </c>
      <c r="I890" s="33">
        <v>1.5</v>
      </c>
      <c r="J890" s="34">
        <v>4080</v>
      </c>
      <c r="K890" s="35">
        <f t="shared" si="34"/>
        <v>11660</v>
      </c>
      <c r="L890" s="36">
        <v>1000</v>
      </c>
      <c r="M890" s="36">
        <v>4</v>
      </c>
      <c r="N890" s="21">
        <f t="shared" si="35"/>
        <v>5.5</v>
      </c>
    </row>
    <row r="891" spans="1:15" ht="14.45" x14ac:dyDescent="0.3">
      <c r="A891" s="25" t="s">
        <v>2031</v>
      </c>
      <c r="C891" s="40">
        <v>42131</v>
      </c>
      <c r="D891" s="41" t="s">
        <v>2032</v>
      </c>
      <c r="E891" s="42" t="s">
        <v>127</v>
      </c>
      <c r="F891" s="37" t="s">
        <v>2033</v>
      </c>
      <c r="G891" s="37" t="s">
        <v>2034</v>
      </c>
      <c r="H891" s="37">
        <v>3010</v>
      </c>
      <c r="I891" s="33">
        <v>0.5</v>
      </c>
      <c r="J891" s="34">
        <v>14590</v>
      </c>
      <c r="K891" s="35">
        <f t="shared" si="34"/>
        <v>41690</v>
      </c>
      <c r="N891" s="21">
        <f t="shared" si="35"/>
        <v>0.5</v>
      </c>
    </row>
    <row r="892" spans="1:15" ht="14.45" x14ac:dyDescent="0.3">
      <c r="A892" s="25">
        <v>275</v>
      </c>
      <c r="C892" s="40">
        <v>42131</v>
      </c>
      <c r="D892" s="41" t="s">
        <v>2035</v>
      </c>
      <c r="E892" s="42" t="s">
        <v>127</v>
      </c>
      <c r="F892" s="37" t="s">
        <v>2036</v>
      </c>
      <c r="G892" s="37" t="s">
        <v>2037</v>
      </c>
      <c r="H892" s="37">
        <v>3010</v>
      </c>
      <c r="I892" s="33">
        <v>0.5</v>
      </c>
      <c r="J892" s="34">
        <v>21860</v>
      </c>
      <c r="K892" s="35">
        <f t="shared" si="34"/>
        <v>62460</v>
      </c>
      <c r="L892" s="36">
        <v>71500</v>
      </c>
      <c r="M892" s="36">
        <v>286</v>
      </c>
      <c r="N892" s="21">
        <f t="shared" si="35"/>
        <v>286.5</v>
      </c>
    </row>
    <row r="893" spans="1:15" ht="14.45" x14ac:dyDescent="0.3">
      <c r="A893" s="25" t="s">
        <v>2038</v>
      </c>
      <c r="C893" s="40">
        <v>42131</v>
      </c>
      <c r="D893" s="41" t="s">
        <v>2040</v>
      </c>
      <c r="E893" s="42">
        <v>40</v>
      </c>
      <c r="F893" s="37" t="s">
        <v>2044</v>
      </c>
      <c r="G893" s="37" t="s">
        <v>2043</v>
      </c>
      <c r="H893" s="37">
        <v>1050</v>
      </c>
      <c r="I893" s="33">
        <v>2</v>
      </c>
      <c r="J893" s="34">
        <v>319210</v>
      </c>
      <c r="K893" s="35">
        <f t="shared" si="34"/>
        <v>912030</v>
      </c>
      <c r="N893" s="21">
        <f t="shared" si="35"/>
        <v>2</v>
      </c>
    </row>
    <row r="894" spans="1:15" ht="14.45" x14ac:dyDescent="0.3">
      <c r="D894" s="41" t="s">
        <v>2039</v>
      </c>
      <c r="E894" s="42">
        <v>20</v>
      </c>
      <c r="F894" s="37" t="s">
        <v>124</v>
      </c>
      <c r="G894" s="37" t="s">
        <v>124</v>
      </c>
      <c r="K894" s="35">
        <f t="shared" si="34"/>
        <v>0</v>
      </c>
      <c r="N894" s="21">
        <f t="shared" si="35"/>
        <v>0</v>
      </c>
    </row>
    <row r="895" spans="1:15" ht="14.45" x14ac:dyDescent="0.3">
      <c r="D895" s="41" t="s">
        <v>2041</v>
      </c>
      <c r="E895" s="42">
        <v>80</v>
      </c>
      <c r="F895" s="37" t="s">
        <v>124</v>
      </c>
      <c r="G895" s="37" t="s">
        <v>124</v>
      </c>
      <c r="K895" s="35">
        <f t="shared" si="34"/>
        <v>0</v>
      </c>
      <c r="N895" s="21">
        <f t="shared" si="35"/>
        <v>0</v>
      </c>
    </row>
    <row r="896" spans="1:15" ht="14.45" x14ac:dyDescent="0.3">
      <c r="D896" s="41" t="s">
        <v>2042</v>
      </c>
      <c r="E896" s="42">
        <v>60</v>
      </c>
      <c r="F896" s="37" t="s">
        <v>124</v>
      </c>
      <c r="G896" s="37" t="s">
        <v>124</v>
      </c>
      <c r="K896" s="35">
        <f t="shared" si="34"/>
        <v>0</v>
      </c>
      <c r="N896" s="21">
        <f t="shared" si="35"/>
        <v>0</v>
      </c>
    </row>
    <row r="897" spans="1:15" ht="14.45" x14ac:dyDescent="0.3">
      <c r="A897" s="25" t="s">
        <v>2045</v>
      </c>
      <c r="C897" s="40">
        <v>42131</v>
      </c>
      <c r="D897" s="41" t="s">
        <v>2046</v>
      </c>
      <c r="E897" s="42">
        <v>16.786000000000001</v>
      </c>
      <c r="F897" s="37" t="s">
        <v>2047</v>
      </c>
      <c r="G897" s="37" t="s">
        <v>2048</v>
      </c>
      <c r="H897" s="37">
        <v>1050</v>
      </c>
      <c r="I897" s="33">
        <v>3</v>
      </c>
      <c r="J897" s="34">
        <v>22930</v>
      </c>
      <c r="K897" s="35">
        <f t="shared" si="34"/>
        <v>65510</v>
      </c>
      <c r="N897" s="21">
        <f t="shared" si="35"/>
        <v>3</v>
      </c>
    </row>
    <row r="898" spans="1:15" ht="14.45" x14ac:dyDescent="0.3">
      <c r="D898" s="41" t="s">
        <v>2049</v>
      </c>
      <c r="E898" s="42" t="s">
        <v>2050</v>
      </c>
      <c r="F898" s="37" t="s">
        <v>124</v>
      </c>
      <c r="G898" s="37" t="s">
        <v>124</v>
      </c>
      <c r="K898" s="35">
        <f t="shared" si="34"/>
        <v>0</v>
      </c>
      <c r="N898" s="21">
        <f t="shared" si="35"/>
        <v>0</v>
      </c>
    </row>
    <row r="899" spans="1:15" ht="14.45" x14ac:dyDescent="0.3">
      <c r="D899" s="41" t="s">
        <v>2051</v>
      </c>
      <c r="E899" s="42">
        <v>8.3140000000000001</v>
      </c>
      <c r="F899" s="37" t="s">
        <v>124</v>
      </c>
      <c r="G899" s="37" t="s">
        <v>124</v>
      </c>
      <c r="K899" s="35">
        <f t="shared" si="34"/>
        <v>0</v>
      </c>
      <c r="N899" s="21">
        <f t="shared" si="35"/>
        <v>0</v>
      </c>
    </row>
    <row r="900" spans="1:15" ht="14.45" x14ac:dyDescent="0.3">
      <c r="D900" s="41" t="s">
        <v>2052</v>
      </c>
      <c r="E900" s="42" t="s">
        <v>2050</v>
      </c>
      <c r="F900" s="37" t="s">
        <v>124</v>
      </c>
      <c r="G900" s="37" t="s">
        <v>124</v>
      </c>
      <c r="K900" s="35">
        <f t="shared" si="34"/>
        <v>0</v>
      </c>
      <c r="N900" s="21">
        <f t="shared" si="35"/>
        <v>0</v>
      </c>
    </row>
    <row r="901" spans="1:15" ht="14.45" x14ac:dyDescent="0.3">
      <c r="D901" s="41" t="s">
        <v>2054</v>
      </c>
      <c r="E901" s="42">
        <v>1.758</v>
      </c>
      <c r="F901" s="37" t="s">
        <v>124</v>
      </c>
      <c r="G901" s="37" t="s">
        <v>124</v>
      </c>
      <c r="K901" s="35">
        <f t="shared" si="34"/>
        <v>0</v>
      </c>
      <c r="N901" s="21">
        <f t="shared" si="35"/>
        <v>0</v>
      </c>
    </row>
    <row r="902" spans="1:15" ht="14.45" x14ac:dyDescent="0.3">
      <c r="D902" s="41" t="s">
        <v>2053</v>
      </c>
      <c r="E902" s="42" t="s">
        <v>2050</v>
      </c>
      <c r="F902" s="37" t="s">
        <v>124</v>
      </c>
      <c r="G902" s="37" t="s">
        <v>124</v>
      </c>
      <c r="K902" s="35">
        <f t="shared" si="34"/>
        <v>0</v>
      </c>
      <c r="N902" s="21">
        <f t="shared" si="35"/>
        <v>0</v>
      </c>
    </row>
    <row r="903" spans="1:15" ht="14.45" x14ac:dyDescent="0.3">
      <c r="D903" s="41" t="s">
        <v>2055</v>
      </c>
      <c r="E903" s="42">
        <v>21</v>
      </c>
      <c r="F903" s="37" t="s">
        <v>124</v>
      </c>
      <c r="G903" s="37" t="s">
        <v>124</v>
      </c>
      <c r="K903" s="35">
        <f t="shared" si="34"/>
        <v>0</v>
      </c>
      <c r="N903" s="21">
        <f t="shared" si="35"/>
        <v>0</v>
      </c>
    </row>
    <row r="904" spans="1:15" ht="14.45" x14ac:dyDescent="0.3">
      <c r="D904" s="41" t="s">
        <v>2056</v>
      </c>
      <c r="E904" s="42" t="s">
        <v>2050</v>
      </c>
      <c r="F904" s="37" t="s">
        <v>124</v>
      </c>
      <c r="G904" s="37" t="s">
        <v>124</v>
      </c>
      <c r="K904" s="35">
        <f t="shared" si="34"/>
        <v>0</v>
      </c>
      <c r="N904" s="21">
        <f t="shared" si="35"/>
        <v>0</v>
      </c>
    </row>
    <row r="905" spans="1:15" ht="14.45" x14ac:dyDescent="0.3">
      <c r="D905" s="41" t="s">
        <v>2057</v>
      </c>
      <c r="E905" s="42">
        <v>11.090999999999999</v>
      </c>
      <c r="F905" s="37" t="s">
        <v>124</v>
      </c>
      <c r="G905" s="37" t="s">
        <v>124</v>
      </c>
      <c r="K905" s="35">
        <f t="shared" si="34"/>
        <v>0</v>
      </c>
      <c r="N905" s="21">
        <f t="shared" si="35"/>
        <v>0</v>
      </c>
    </row>
    <row r="906" spans="1:15" ht="14.45" x14ac:dyDescent="0.3">
      <c r="D906" s="41" t="s">
        <v>2058</v>
      </c>
      <c r="E906" s="42" t="s">
        <v>2050</v>
      </c>
      <c r="F906" s="37" t="s">
        <v>124</v>
      </c>
      <c r="G906" s="37" t="s">
        <v>124</v>
      </c>
      <c r="K906" s="35">
        <f t="shared" si="34"/>
        <v>0</v>
      </c>
      <c r="N906" s="21">
        <f t="shared" si="35"/>
        <v>0</v>
      </c>
    </row>
    <row r="907" spans="1:15" ht="14.45" x14ac:dyDescent="0.3">
      <c r="A907" s="25" t="s">
        <v>2059</v>
      </c>
      <c r="D907" s="41" t="s">
        <v>2060</v>
      </c>
      <c r="E907" s="42">
        <v>80.578000000000003</v>
      </c>
      <c r="F907" s="37" t="s">
        <v>2047</v>
      </c>
      <c r="G907" s="37" t="s">
        <v>2061</v>
      </c>
      <c r="H907" s="37">
        <v>1050</v>
      </c>
      <c r="I907" s="33">
        <v>1</v>
      </c>
      <c r="J907" s="34">
        <v>114470</v>
      </c>
      <c r="K907" s="35">
        <f t="shared" si="34"/>
        <v>327060</v>
      </c>
      <c r="N907" s="21">
        <f t="shared" si="35"/>
        <v>1</v>
      </c>
    </row>
    <row r="908" spans="1:15" s="30" customFormat="1" ht="14.45" x14ac:dyDescent="0.3">
      <c r="A908" s="26"/>
      <c r="B908" s="44"/>
      <c r="C908" s="45"/>
      <c r="D908" s="45" t="s">
        <v>2062</v>
      </c>
      <c r="E908" s="46" t="s">
        <v>2050</v>
      </c>
      <c r="F908" s="30" t="s">
        <v>124</v>
      </c>
      <c r="G908" s="30" t="s">
        <v>124</v>
      </c>
      <c r="I908" s="31"/>
      <c r="J908" s="31"/>
      <c r="K908" s="28">
        <f t="shared" si="34"/>
        <v>0</v>
      </c>
      <c r="L908" s="32"/>
      <c r="M908" s="32"/>
      <c r="N908" s="28">
        <f t="shared" si="35"/>
        <v>0</v>
      </c>
      <c r="O908" s="26"/>
    </row>
    <row r="909" spans="1:15" ht="14.45" x14ac:dyDescent="0.3">
      <c r="K909" s="35">
        <v>0</v>
      </c>
      <c r="N909" s="21">
        <f>SUM(N888:N908)</f>
        <v>567.5</v>
      </c>
      <c r="O909" s="25">
        <v>114190</v>
      </c>
    </row>
    <row r="910" spans="1:15" ht="14.45" x14ac:dyDescent="0.3">
      <c r="K910" s="35">
        <v>0</v>
      </c>
    </row>
    <row r="911" spans="1:15" ht="14.45" x14ac:dyDescent="0.3">
      <c r="K911" s="35">
        <f t="shared" si="34"/>
        <v>0</v>
      </c>
      <c r="N911" s="21">
        <f t="shared" si="35"/>
        <v>0</v>
      </c>
    </row>
    <row r="912" spans="1:15" ht="14.45" x14ac:dyDescent="0.3">
      <c r="A912" s="25" t="s">
        <v>2063</v>
      </c>
      <c r="C912" s="40">
        <v>42132</v>
      </c>
      <c r="D912" s="41" t="s">
        <v>2064</v>
      </c>
      <c r="E912" s="42">
        <v>2.266</v>
      </c>
      <c r="F912" s="37" t="s">
        <v>562</v>
      </c>
      <c r="G912" s="37" t="s">
        <v>2065</v>
      </c>
      <c r="H912" s="37">
        <v>1030</v>
      </c>
      <c r="I912" s="33">
        <v>0.5</v>
      </c>
      <c r="J912" s="34">
        <v>46910</v>
      </c>
      <c r="K912" s="35">
        <f t="shared" si="34"/>
        <v>134030</v>
      </c>
      <c r="N912" s="21">
        <f t="shared" si="35"/>
        <v>0.5</v>
      </c>
    </row>
    <row r="913" spans="1:15" ht="14.45" x14ac:dyDescent="0.3">
      <c r="A913" s="25" t="s">
        <v>2066</v>
      </c>
      <c r="C913" s="40">
        <v>42135</v>
      </c>
      <c r="D913" s="41" t="s">
        <v>2067</v>
      </c>
      <c r="E913" s="42">
        <v>0.377</v>
      </c>
      <c r="F913" s="37" t="s">
        <v>2069</v>
      </c>
      <c r="G913" s="37" t="s">
        <v>2070</v>
      </c>
      <c r="H913" s="37">
        <v>1070</v>
      </c>
      <c r="I913" s="33">
        <v>1</v>
      </c>
      <c r="J913" s="34">
        <v>20100</v>
      </c>
      <c r="K913" s="35">
        <f t="shared" si="34"/>
        <v>57430</v>
      </c>
      <c r="N913" s="21">
        <f t="shared" si="35"/>
        <v>1</v>
      </c>
    </row>
    <row r="914" spans="1:15" ht="14.45" x14ac:dyDescent="0.3">
      <c r="D914" s="41" t="s">
        <v>2068</v>
      </c>
      <c r="E914" s="42">
        <v>2.3109999999999999</v>
      </c>
      <c r="F914" s="37" t="s">
        <v>124</v>
      </c>
      <c r="G914" s="37" t="s">
        <v>124</v>
      </c>
      <c r="H914" s="37">
        <v>1220</v>
      </c>
      <c r="K914" s="35">
        <f t="shared" si="34"/>
        <v>0</v>
      </c>
      <c r="N914" s="21">
        <f t="shared" si="35"/>
        <v>0</v>
      </c>
    </row>
    <row r="915" spans="1:15" ht="14.45" x14ac:dyDescent="0.3">
      <c r="A915" s="25">
        <v>276</v>
      </c>
      <c r="C915" s="40">
        <v>42135</v>
      </c>
      <c r="D915" s="41" t="s">
        <v>2071</v>
      </c>
      <c r="E915" s="42" t="s">
        <v>2072</v>
      </c>
      <c r="F915" s="37" t="s">
        <v>2075</v>
      </c>
      <c r="G915" s="37" t="s">
        <v>1891</v>
      </c>
      <c r="H915" s="37">
        <v>3010</v>
      </c>
      <c r="I915" s="33">
        <v>1</v>
      </c>
      <c r="J915" s="34">
        <v>13900</v>
      </c>
      <c r="K915" s="35">
        <f t="shared" si="34"/>
        <v>39710</v>
      </c>
      <c r="L915" s="36">
        <v>58000</v>
      </c>
      <c r="M915" s="36">
        <v>232</v>
      </c>
      <c r="N915" s="21">
        <f t="shared" si="35"/>
        <v>233</v>
      </c>
    </row>
    <row r="916" spans="1:15" ht="14.45" x14ac:dyDescent="0.3">
      <c r="D916" s="41" t="s">
        <v>2073</v>
      </c>
      <c r="E916" s="42" t="s">
        <v>2074</v>
      </c>
      <c r="F916" s="37" t="s">
        <v>124</v>
      </c>
      <c r="G916" s="37" t="s">
        <v>124</v>
      </c>
      <c r="K916" s="35">
        <f t="shared" si="34"/>
        <v>0</v>
      </c>
      <c r="N916" s="21">
        <f t="shared" si="35"/>
        <v>0</v>
      </c>
    </row>
    <row r="917" spans="1:15" ht="14.45" x14ac:dyDescent="0.3">
      <c r="A917" s="25">
        <v>277</v>
      </c>
      <c r="C917" s="40">
        <v>42135</v>
      </c>
      <c r="D917" s="41" t="s">
        <v>2076</v>
      </c>
      <c r="E917" s="42" t="s">
        <v>2077</v>
      </c>
      <c r="F917" s="37" t="s">
        <v>2078</v>
      </c>
      <c r="G917" s="37" t="s">
        <v>2079</v>
      </c>
      <c r="H917" s="37">
        <v>2050</v>
      </c>
      <c r="I917" s="33">
        <v>0.5</v>
      </c>
      <c r="J917" s="34">
        <v>16240</v>
      </c>
      <c r="K917" s="35">
        <f t="shared" si="34"/>
        <v>46400</v>
      </c>
      <c r="L917" s="36">
        <v>68000</v>
      </c>
      <c r="M917" s="36">
        <v>272</v>
      </c>
      <c r="N917" s="21">
        <f t="shared" si="35"/>
        <v>272.5</v>
      </c>
    </row>
    <row r="918" spans="1:15" s="30" customFormat="1" ht="14.45" x14ac:dyDescent="0.3">
      <c r="A918" s="26" t="s">
        <v>2080</v>
      </c>
      <c r="B918" s="44"/>
      <c r="C918" s="45">
        <v>42135</v>
      </c>
      <c r="D918" s="45" t="s">
        <v>2081</v>
      </c>
      <c r="E918" s="46">
        <v>0.53500000000000003</v>
      </c>
      <c r="F918" s="30" t="s">
        <v>2082</v>
      </c>
      <c r="G918" s="30" t="s">
        <v>2083</v>
      </c>
      <c r="H918" s="30">
        <v>1030</v>
      </c>
      <c r="I918" s="31">
        <v>0.5</v>
      </c>
      <c r="J918" s="31">
        <v>28020</v>
      </c>
      <c r="K918" s="28">
        <f t="shared" si="34"/>
        <v>80060</v>
      </c>
      <c r="L918" s="32"/>
      <c r="M918" s="32"/>
      <c r="N918" s="28">
        <f t="shared" si="35"/>
        <v>0.5</v>
      </c>
      <c r="O918" s="26"/>
    </row>
    <row r="919" spans="1:15" ht="14.45" x14ac:dyDescent="0.3">
      <c r="K919" s="35">
        <v>0</v>
      </c>
      <c r="N919" s="21">
        <f>SUM(N911:N918)</f>
        <v>507.5</v>
      </c>
      <c r="O919" s="25">
        <v>114234</v>
      </c>
    </row>
    <row r="920" spans="1:15" ht="14.45" x14ac:dyDescent="0.3">
      <c r="K920" s="35">
        <v>0</v>
      </c>
    </row>
    <row r="921" spans="1:15" ht="14.45" x14ac:dyDescent="0.3">
      <c r="A921" s="25" t="s">
        <v>2084</v>
      </c>
      <c r="C921" s="40">
        <v>42135</v>
      </c>
      <c r="D921" s="41" t="s">
        <v>2085</v>
      </c>
      <c r="E921" s="42">
        <v>0.44500000000000001</v>
      </c>
      <c r="F921" s="37" t="s">
        <v>2086</v>
      </c>
      <c r="G921" s="37" t="s">
        <v>2086</v>
      </c>
      <c r="H921" s="37">
        <v>1160</v>
      </c>
      <c r="I921" s="33">
        <v>0.5</v>
      </c>
      <c r="J921" s="34">
        <v>510</v>
      </c>
      <c r="K921" s="35">
        <f t="shared" si="34"/>
        <v>1460</v>
      </c>
      <c r="N921" s="21">
        <f t="shared" si="35"/>
        <v>0.5</v>
      </c>
    </row>
    <row r="922" spans="1:15" ht="14.45" x14ac:dyDescent="0.3">
      <c r="A922" s="25">
        <v>278</v>
      </c>
      <c r="C922" s="40">
        <v>42135</v>
      </c>
      <c r="D922" s="41" t="s">
        <v>2087</v>
      </c>
      <c r="E922" s="42">
        <v>12.354200000000001</v>
      </c>
      <c r="F922" s="37" t="s">
        <v>2088</v>
      </c>
      <c r="G922" s="37" t="s">
        <v>2089</v>
      </c>
      <c r="H922" s="37">
        <v>1150</v>
      </c>
      <c r="I922" s="33">
        <v>0.5</v>
      </c>
      <c r="J922" s="34">
        <v>54980</v>
      </c>
      <c r="K922" s="35">
        <f t="shared" si="34"/>
        <v>157090</v>
      </c>
      <c r="L922" s="36">
        <v>175000</v>
      </c>
      <c r="M922" s="36">
        <v>700</v>
      </c>
      <c r="N922" s="21">
        <f t="shared" si="35"/>
        <v>700.5</v>
      </c>
    </row>
    <row r="923" spans="1:15" ht="14.45" x14ac:dyDescent="0.3">
      <c r="A923" s="25">
        <v>279</v>
      </c>
      <c r="C923" s="40">
        <v>42135</v>
      </c>
      <c r="D923" s="41" t="s">
        <v>2090</v>
      </c>
      <c r="E923" s="42" t="s">
        <v>2091</v>
      </c>
      <c r="F923" s="37" t="s">
        <v>2092</v>
      </c>
      <c r="G923" s="37" t="s">
        <v>2093</v>
      </c>
      <c r="H923" s="37">
        <v>3010</v>
      </c>
      <c r="I923" s="33">
        <v>0.5</v>
      </c>
      <c r="J923" s="34">
        <v>39140</v>
      </c>
      <c r="K923" s="35">
        <f t="shared" si="34"/>
        <v>111830</v>
      </c>
      <c r="L923" s="36">
        <v>105000</v>
      </c>
      <c r="M923" s="36">
        <v>420</v>
      </c>
      <c r="N923" s="21">
        <f t="shared" si="35"/>
        <v>420.5</v>
      </c>
    </row>
    <row r="924" spans="1:15" ht="14.45" x14ac:dyDescent="0.3">
      <c r="A924" s="25" t="s">
        <v>2094</v>
      </c>
      <c r="C924" s="40">
        <v>42135</v>
      </c>
      <c r="D924" s="41" t="s">
        <v>2095</v>
      </c>
      <c r="E924" s="42" t="s">
        <v>2096</v>
      </c>
      <c r="F924" s="37" t="s">
        <v>2097</v>
      </c>
      <c r="G924" s="37" t="s">
        <v>2098</v>
      </c>
      <c r="H924" s="37">
        <v>3010</v>
      </c>
      <c r="I924" s="33">
        <v>0.5</v>
      </c>
      <c r="J924" s="34">
        <v>47730</v>
      </c>
      <c r="K924" s="35">
        <f t="shared" si="34"/>
        <v>136370</v>
      </c>
      <c r="N924" s="21">
        <f t="shared" si="35"/>
        <v>0.5</v>
      </c>
    </row>
    <row r="925" spans="1:15" ht="14.45" x14ac:dyDescent="0.3">
      <c r="A925" s="25" t="s">
        <v>2099</v>
      </c>
      <c r="C925" s="40">
        <v>42136</v>
      </c>
      <c r="D925" s="41" t="s">
        <v>2100</v>
      </c>
      <c r="E925" s="42">
        <v>1.0029999999999999</v>
      </c>
      <c r="F925" s="37" t="s">
        <v>2101</v>
      </c>
      <c r="G925" s="37" t="s">
        <v>2102</v>
      </c>
      <c r="H925" s="37">
        <v>1090</v>
      </c>
      <c r="I925" s="33">
        <v>0.5</v>
      </c>
      <c r="J925" s="34">
        <v>16500</v>
      </c>
      <c r="K925" s="35">
        <f t="shared" si="34"/>
        <v>47140</v>
      </c>
      <c r="N925" s="21">
        <f t="shared" si="35"/>
        <v>0.5</v>
      </c>
    </row>
    <row r="926" spans="1:15" ht="14.45" x14ac:dyDescent="0.3">
      <c r="A926" s="25" t="s">
        <v>2103</v>
      </c>
      <c r="C926" s="40">
        <v>42136</v>
      </c>
      <c r="D926" s="41" t="s">
        <v>2104</v>
      </c>
      <c r="E926" s="42">
        <v>11.803000000000001</v>
      </c>
      <c r="F926" s="37" t="s">
        <v>2105</v>
      </c>
      <c r="G926" s="37" t="s">
        <v>2106</v>
      </c>
      <c r="H926" s="37">
        <v>1090</v>
      </c>
      <c r="I926" s="33">
        <v>0.5</v>
      </c>
      <c r="J926" s="34">
        <v>44350</v>
      </c>
      <c r="K926" s="35">
        <f t="shared" si="34"/>
        <v>126710</v>
      </c>
      <c r="N926" s="21">
        <f t="shared" si="35"/>
        <v>0.5</v>
      </c>
    </row>
    <row r="927" spans="1:15" ht="14.45" x14ac:dyDescent="0.3">
      <c r="A927" s="25">
        <v>280</v>
      </c>
      <c r="C927" s="40">
        <v>42136</v>
      </c>
      <c r="D927" s="41" t="s">
        <v>1960</v>
      </c>
      <c r="E927" s="42">
        <v>80.647900000000007</v>
      </c>
      <c r="F927" s="37" t="s">
        <v>2107</v>
      </c>
      <c r="G927" s="37" t="s">
        <v>2108</v>
      </c>
      <c r="H927" s="37">
        <v>1030</v>
      </c>
      <c r="I927" s="33">
        <v>1</v>
      </c>
      <c r="J927" s="34">
        <v>260220</v>
      </c>
      <c r="K927" s="35">
        <f t="shared" si="34"/>
        <v>743490</v>
      </c>
      <c r="L927" s="36">
        <v>1280000</v>
      </c>
      <c r="M927" s="36">
        <v>5120</v>
      </c>
      <c r="N927" s="21">
        <f t="shared" si="35"/>
        <v>5121</v>
      </c>
    </row>
    <row r="928" spans="1:15" ht="14.45" x14ac:dyDescent="0.3">
      <c r="D928" s="41" t="s">
        <v>1963</v>
      </c>
      <c r="E928" s="42">
        <v>81.938000000000002</v>
      </c>
      <c r="F928" s="37" t="s">
        <v>124</v>
      </c>
      <c r="G928" s="37" t="s">
        <v>124</v>
      </c>
      <c r="K928" s="35">
        <f t="shared" si="34"/>
        <v>0</v>
      </c>
      <c r="N928" s="21">
        <f t="shared" si="35"/>
        <v>0</v>
      </c>
    </row>
    <row r="929" spans="1:18" ht="14.45" x14ac:dyDescent="0.3">
      <c r="A929" s="26">
        <v>281</v>
      </c>
      <c r="B929" s="44"/>
      <c r="C929" s="45">
        <v>42136</v>
      </c>
      <c r="D929" s="45" t="s">
        <v>2109</v>
      </c>
      <c r="E929" s="46" t="s">
        <v>2110</v>
      </c>
      <c r="F929" s="30" t="s">
        <v>728</v>
      </c>
      <c r="G929" s="30" t="s">
        <v>2111</v>
      </c>
      <c r="H929" s="30">
        <v>3010</v>
      </c>
      <c r="I929" s="31">
        <v>0.5</v>
      </c>
      <c r="J929" s="31">
        <v>9190</v>
      </c>
      <c r="K929" s="28">
        <f t="shared" si="34"/>
        <v>26260</v>
      </c>
      <c r="L929" s="32">
        <v>70000</v>
      </c>
      <c r="M929" s="32">
        <v>280</v>
      </c>
      <c r="N929" s="28">
        <f t="shared" si="35"/>
        <v>280.5</v>
      </c>
      <c r="O929" s="26"/>
      <c r="P929" s="30"/>
      <c r="Q929" s="30"/>
      <c r="R929" s="30"/>
    </row>
    <row r="930" spans="1:18" ht="14.45" x14ac:dyDescent="0.3">
      <c r="K930" s="35">
        <v>0</v>
      </c>
      <c r="N930" s="21">
        <f>SUM(N921:N929)</f>
        <v>6524.5</v>
      </c>
      <c r="O930" s="25">
        <v>114253</v>
      </c>
    </row>
    <row r="931" spans="1:18" ht="14.45" x14ac:dyDescent="0.3">
      <c r="K931" s="35">
        <v>0</v>
      </c>
    </row>
    <row r="932" spans="1:18" ht="14.45" x14ac:dyDescent="0.3">
      <c r="A932" s="25">
        <v>282</v>
      </c>
      <c r="C932" s="40">
        <v>42137</v>
      </c>
      <c r="D932" s="41" t="s">
        <v>2112</v>
      </c>
      <c r="E932" s="42" t="s">
        <v>2113</v>
      </c>
      <c r="F932" s="37" t="s">
        <v>2114</v>
      </c>
      <c r="G932" s="37" t="s">
        <v>1111</v>
      </c>
      <c r="H932" s="37">
        <v>3010</v>
      </c>
      <c r="I932" s="33">
        <v>0.5</v>
      </c>
      <c r="J932" s="34">
        <v>10140</v>
      </c>
      <c r="K932" s="35">
        <f t="shared" si="34"/>
        <v>28970</v>
      </c>
      <c r="L932" s="36">
        <v>15000</v>
      </c>
      <c r="M932" s="36">
        <v>60</v>
      </c>
      <c r="N932" s="21">
        <f t="shared" si="35"/>
        <v>60.5</v>
      </c>
    </row>
    <row r="933" spans="1:18" ht="14.45" x14ac:dyDescent="0.3">
      <c r="A933" s="25" t="s">
        <v>2115</v>
      </c>
      <c r="C933" s="40">
        <v>42137</v>
      </c>
      <c r="D933" s="41" t="s">
        <v>2116</v>
      </c>
      <c r="E933" s="42" t="s">
        <v>2117</v>
      </c>
      <c r="F933" s="37" t="s">
        <v>2118</v>
      </c>
      <c r="G933" s="37" t="s">
        <v>2119</v>
      </c>
      <c r="H933" s="37">
        <v>3010</v>
      </c>
      <c r="I933" s="33">
        <v>0.5</v>
      </c>
      <c r="J933" s="34">
        <v>8600</v>
      </c>
      <c r="K933" s="35">
        <f t="shared" si="34"/>
        <v>24570</v>
      </c>
      <c r="N933" s="21">
        <f t="shared" si="35"/>
        <v>0.5</v>
      </c>
    </row>
    <row r="934" spans="1:18" ht="14.45" x14ac:dyDescent="0.3">
      <c r="A934" s="25" t="s">
        <v>2120</v>
      </c>
      <c r="C934" s="40">
        <v>42137</v>
      </c>
      <c r="D934" s="41" t="s">
        <v>2121</v>
      </c>
      <c r="E934" s="42">
        <v>0.56000000000000005</v>
      </c>
      <c r="F934" s="37" t="s">
        <v>2122</v>
      </c>
      <c r="G934" s="37" t="s">
        <v>2123</v>
      </c>
      <c r="H934" s="37">
        <v>1070</v>
      </c>
      <c r="I934" s="33">
        <v>0.5</v>
      </c>
      <c r="K934" s="35">
        <f t="shared" si="34"/>
        <v>0</v>
      </c>
      <c r="N934" s="21">
        <f t="shared" si="35"/>
        <v>0.5</v>
      </c>
    </row>
    <row r="935" spans="1:18" ht="14.45" x14ac:dyDescent="0.3">
      <c r="A935" s="25">
        <v>284</v>
      </c>
      <c r="C935" s="40">
        <v>42137</v>
      </c>
      <c r="D935" s="41" t="s">
        <v>2124</v>
      </c>
      <c r="E935" s="42">
        <v>46.878</v>
      </c>
      <c r="F935" s="37" t="s">
        <v>2125</v>
      </c>
      <c r="G935" s="37" t="s">
        <v>2126</v>
      </c>
      <c r="H935" s="37">
        <v>1220</v>
      </c>
      <c r="I935" s="33">
        <v>1</v>
      </c>
      <c r="J935" s="34">
        <v>51840</v>
      </c>
      <c r="K935" s="35">
        <f t="shared" si="34"/>
        <v>148110</v>
      </c>
      <c r="L935" s="36">
        <v>126570.6</v>
      </c>
      <c r="M935" s="36">
        <v>505.9</v>
      </c>
      <c r="N935" s="21">
        <f t="shared" si="35"/>
        <v>506.9</v>
      </c>
    </row>
    <row r="936" spans="1:18" ht="14.45" x14ac:dyDescent="0.3">
      <c r="A936" s="25">
        <v>283</v>
      </c>
      <c r="C936" s="40">
        <v>42137</v>
      </c>
      <c r="D936" s="41" t="s">
        <v>2127</v>
      </c>
      <c r="E936" s="42" t="s">
        <v>2128</v>
      </c>
      <c r="F936" s="37" t="s">
        <v>2129</v>
      </c>
      <c r="G936" s="37" t="s">
        <v>2130</v>
      </c>
      <c r="H936" s="37">
        <v>3010</v>
      </c>
      <c r="I936" s="33">
        <v>0.5</v>
      </c>
      <c r="J936" s="34">
        <v>35530</v>
      </c>
      <c r="K936" s="35">
        <f t="shared" si="34"/>
        <v>101510</v>
      </c>
      <c r="L936" s="36">
        <v>10000</v>
      </c>
      <c r="M936" s="36">
        <v>40</v>
      </c>
      <c r="N936" s="21">
        <f t="shared" si="35"/>
        <v>40.5</v>
      </c>
    </row>
    <row r="937" spans="1:18" ht="14.45" x14ac:dyDescent="0.3">
      <c r="A937" s="25" t="s">
        <v>2131</v>
      </c>
      <c r="C937" s="40">
        <v>42137</v>
      </c>
      <c r="D937" s="41" t="s">
        <v>2132</v>
      </c>
      <c r="E937" s="42">
        <v>5.1280000000000001</v>
      </c>
      <c r="F937" s="37" t="s">
        <v>2133</v>
      </c>
      <c r="G937" s="37" t="s">
        <v>2134</v>
      </c>
      <c r="H937" s="37">
        <v>1030</v>
      </c>
      <c r="I937" s="33">
        <v>0.5</v>
      </c>
      <c r="J937" s="34">
        <v>7880</v>
      </c>
      <c r="K937" s="35">
        <f t="shared" si="34"/>
        <v>22510</v>
      </c>
      <c r="N937" s="21">
        <f t="shared" si="35"/>
        <v>0.5</v>
      </c>
    </row>
    <row r="938" spans="1:18" ht="14.45" x14ac:dyDescent="0.3">
      <c r="A938" s="25" t="s">
        <v>2135</v>
      </c>
      <c r="C938" s="40">
        <v>42137</v>
      </c>
      <c r="D938" s="41" t="s">
        <v>2136</v>
      </c>
      <c r="E938" s="42">
        <v>10.702400000000001</v>
      </c>
      <c r="F938" s="37" t="s">
        <v>2137</v>
      </c>
      <c r="G938" s="37" t="s">
        <v>2138</v>
      </c>
      <c r="H938" s="37">
        <v>1150</v>
      </c>
      <c r="I938" s="33">
        <v>0.5</v>
      </c>
      <c r="J938" s="34">
        <v>16420</v>
      </c>
      <c r="K938" s="35">
        <f t="shared" si="34"/>
        <v>46910</v>
      </c>
      <c r="N938" s="21">
        <f t="shared" si="35"/>
        <v>0.5</v>
      </c>
    </row>
    <row r="939" spans="1:18" s="30" customFormat="1" ht="14.45" x14ac:dyDescent="0.3">
      <c r="A939" s="26" t="s">
        <v>2139</v>
      </c>
      <c r="B939" s="44"/>
      <c r="C939" s="45">
        <v>42137</v>
      </c>
      <c r="D939" s="45" t="s">
        <v>2140</v>
      </c>
      <c r="E939" s="46">
        <v>0.45</v>
      </c>
      <c r="F939" s="30" t="s">
        <v>2141</v>
      </c>
      <c r="G939" s="30" t="s">
        <v>2142</v>
      </c>
      <c r="H939" s="30">
        <v>1150</v>
      </c>
      <c r="I939" s="31">
        <v>0.5</v>
      </c>
      <c r="J939" s="31">
        <v>39090</v>
      </c>
      <c r="K939" s="28">
        <f t="shared" si="34"/>
        <v>111690</v>
      </c>
      <c r="L939" s="32"/>
      <c r="M939" s="32"/>
      <c r="N939" s="28">
        <f t="shared" si="35"/>
        <v>0.5</v>
      </c>
      <c r="O939" s="26"/>
    </row>
    <row r="940" spans="1:18" ht="14.45" x14ac:dyDescent="0.3">
      <c r="K940" s="35">
        <v>0</v>
      </c>
      <c r="N940" s="21">
        <f>SUM(N932:N939)</f>
        <v>610.4</v>
      </c>
      <c r="O940" s="25">
        <v>114282</v>
      </c>
    </row>
    <row r="941" spans="1:18" ht="14.45" x14ac:dyDescent="0.3">
      <c r="K941" s="35">
        <v>0</v>
      </c>
    </row>
    <row r="942" spans="1:18" ht="14.45" x14ac:dyDescent="0.3">
      <c r="K942" s="35">
        <f t="shared" ref="K942:K1004" si="36">ROUND(J942/0.35,-1)</f>
        <v>0</v>
      </c>
      <c r="N942" s="21">
        <f t="shared" ref="N942:N1004" si="37">SUM(I942+M942)</f>
        <v>0</v>
      </c>
    </row>
    <row r="943" spans="1:18" ht="14.45" x14ac:dyDescent="0.3">
      <c r="A943" s="25" t="s">
        <v>2143</v>
      </c>
      <c r="C943" s="40">
        <v>42137</v>
      </c>
      <c r="D943" s="41" t="s">
        <v>2144</v>
      </c>
      <c r="E943" s="42">
        <v>23.361999999999998</v>
      </c>
      <c r="F943" s="37" t="s">
        <v>2146</v>
      </c>
      <c r="G943" s="37" t="s">
        <v>2147</v>
      </c>
      <c r="H943" s="37">
        <v>1070</v>
      </c>
      <c r="I943" s="33">
        <v>1</v>
      </c>
      <c r="J943" s="34">
        <v>41290</v>
      </c>
      <c r="K943" s="35">
        <f t="shared" si="36"/>
        <v>117970</v>
      </c>
      <c r="N943" s="21">
        <f t="shared" si="37"/>
        <v>1</v>
      </c>
    </row>
    <row r="944" spans="1:18" ht="14.45" x14ac:dyDescent="0.3">
      <c r="D944" s="41" t="s">
        <v>2145</v>
      </c>
      <c r="E944" s="42">
        <v>10.613</v>
      </c>
      <c r="F944" s="37" t="s">
        <v>124</v>
      </c>
      <c r="G944" s="37" t="s">
        <v>124</v>
      </c>
      <c r="K944" s="35">
        <f t="shared" si="36"/>
        <v>0</v>
      </c>
      <c r="N944" s="21">
        <f t="shared" si="37"/>
        <v>0</v>
      </c>
    </row>
    <row r="945" spans="1:15" ht="14.45" x14ac:dyDescent="0.3">
      <c r="A945" s="25">
        <v>285</v>
      </c>
      <c r="C945" s="40">
        <v>42138</v>
      </c>
      <c r="D945" s="41" t="s">
        <v>598</v>
      </c>
      <c r="E945" s="42">
        <v>0.65200000000000002</v>
      </c>
      <c r="F945" s="37" t="s">
        <v>2148</v>
      </c>
      <c r="G945" s="37" t="s">
        <v>2149</v>
      </c>
      <c r="H945" s="37">
        <v>1100</v>
      </c>
      <c r="I945" s="33">
        <v>0.5</v>
      </c>
      <c r="J945" s="34">
        <v>12570</v>
      </c>
      <c r="K945" s="35">
        <f t="shared" si="36"/>
        <v>35910</v>
      </c>
      <c r="L945" s="36">
        <v>27000</v>
      </c>
      <c r="M945" s="36">
        <v>108</v>
      </c>
      <c r="N945" s="21">
        <f t="shared" si="37"/>
        <v>108.5</v>
      </c>
    </row>
    <row r="946" spans="1:15" ht="14.45" x14ac:dyDescent="0.3">
      <c r="A946" s="25">
        <v>286</v>
      </c>
      <c r="C946" s="40">
        <v>42138</v>
      </c>
      <c r="D946" s="41" t="s">
        <v>2150</v>
      </c>
      <c r="E946" s="42">
        <v>20</v>
      </c>
      <c r="F946" s="37" t="s">
        <v>2151</v>
      </c>
      <c r="G946" s="37" t="s">
        <v>2152</v>
      </c>
      <c r="H946" s="37">
        <v>1160</v>
      </c>
      <c r="I946" s="33">
        <v>0.5</v>
      </c>
      <c r="J946" s="34">
        <v>24150</v>
      </c>
      <c r="K946" s="35">
        <f t="shared" si="36"/>
        <v>69000</v>
      </c>
      <c r="L946" s="36">
        <v>115000</v>
      </c>
      <c r="M946" s="36">
        <v>460</v>
      </c>
      <c r="N946" s="21">
        <f t="shared" si="37"/>
        <v>460.5</v>
      </c>
    </row>
    <row r="947" spans="1:15" ht="14.45" x14ac:dyDescent="0.3">
      <c r="A947" s="25" t="s">
        <v>2153</v>
      </c>
      <c r="C947" s="40">
        <v>42138</v>
      </c>
      <c r="D947" s="41" t="s">
        <v>2154</v>
      </c>
      <c r="E947" s="42" t="s">
        <v>1322</v>
      </c>
      <c r="F947" s="37" t="s">
        <v>2158</v>
      </c>
      <c r="G947" s="37" t="s">
        <v>2159</v>
      </c>
      <c r="H947" s="37">
        <v>2050</v>
      </c>
      <c r="I947" s="33">
        <v>1.5</v>
      </c>
      <c r="J947" s="34">
        <v>44430</v>
      </c>
      <c r="K947" s="35">
        <f t="shared" si="36"/>
        <v>126940</v>
      </c>
      <c r="N947" s="21">
        <f t="shared" si="37"/>
        <v>1.5</v>
      </c>
    </row>
    <row r="948" spans="1:15" ht="14.45" x14ac:dyDescent="0.3">
      <c r="D948" s="41" t="s">
        <v>2155</v>
      </c>
      <c r="E948" s="42" t="s">
        <v>1322</v>
      </c>
      <c r="F948" s="37" t="s">
        <v>124</v>
      </c>
      <c r="G948" s="37" t="s">
        <v>124</v>
      </c>
      <c r="H948" s="37">
        <v>2050</v>
      </c>
      <c r="K948" s="35">
        <f t="shared" si="36"/>
        <v>0</v>
      </c>
      <c r="N948" s="21">
        <f t="shared" si="37"/>
        <v>0</v>
      </c>
    </row>
    <row r="949" spans="1:15" ht="14.45" x14ac:dyDescent="0.3">
      <c r="D949" s="41" t="s">
        <v>2156</v>
      </c>
      <c r="E949" s="42" t="s">
        <v>2157</v>
      </c>
      <c r="F949" s="37" t="s">
        <v>124</v>
      </c>
      <c r="G949" s="37" t="s">
        <v>124</v>
      </c>
      <c r="H949" s="37">
        <v>3010</v>
      </c>
      <c r="K949" s="35">
        <f t="shared" si="36"/>
        <v>0</v>
      </c>
      <c r="N949" s="21">
        <f t="shared" si="37"/>
        <v>0</v>
      </c>
    </row>
    <row r="950" spans="1:15" ht="14.45" x14ac:dyDescent="0.3">
      <c r="A950" s="25" t="s">
        <v>2163</v>
      </c>
      <c r="C950" s="40">
        <v>42138</v>
      </c>
      <c r="D950" s="41" t="s">
        <v>1396</v>
      </c>
      <c r="E950" s="42">
        <v>24.826000000000001</v>
      </c>
      <c r="F950" s="37" t="s">
        <v>2160</v>
      </c>
      <c r="G950" s="37" t="s">
        <v>2161</v>
      </c>
      <c r="H950" s="37">
        <v>1110</v>
      </c>
      <c r="I950" s="33">
        <v>0.5</v>
      </c>
      <c r="J950" s="34">
        <v>18100</v>
      </c>
      <c r="K950" s="35">
        <f t="shared" si="36"/>
        <v>51710</v>
      </c>
      <c r="N950" s="21">
        <f t="shared" si="37"/>
        <v>0.5</v>
      </c>
    </row>
    <row r="951" spans="1:15" s="30" customFormat="1" ht="14.45" x14ac:dyDescent="0.3">
      <c r="A951" s="26" t="s">
        <v>2162</v>
      </c>
      <c r="B951" s="44"/>
      <c r="C951" s="45">
        <v>42138</v>
      </c>
      <c r="D951" s="45" t="s">
        <v>2164</v>
      </c>
      <c r="E951" s="46" t="s">
        <v>2165</v>
      </c>
      <c r="F951" s="30" t="s">
        <v>2166</v>
      </c>
      <c r="G951" s="30" t="s">
        <v>2166</v>
      </c>
      <c r="H951" s="30">
        <v>3050</v>
      </c>
      <c r="I951" s="31">
        <v>0.5</v>
      </c>
      <c r="J951" s="31">
        <v>30540</v>
      </c>
      <c r="K951" s="28">
        <f t="shared" si="36"/>
        <v>87260</v>
      </c>
      <c r="L951" s="32"/>
      <c r="M951" s="32"/>
      <c r="N951" s="28">
        <f t="shared" si="37"/>
        <v>0.5</v>
      </c>
      <c r="O951" s="26"/>
    </row>
    <row r="952" spans="1:15" ht="14.45" x14ac:dyDescent="0.3">
      <c r="K952" s="35">
        <v>0</v>
      </c>
      <c r="N952" s="21">
        <f>SUM(N942:N951)</f>
        <v>572.5</v>
      </c>
      <c r="O952" s="25">
        <v>114292</v>
      </c>
    </row>
    <row r="953" spans="1:15" ht="14.45" x14ac:dyDescent="0.3">
      <c r="K953" s="35">
        <v>0</v>
      </c>
    </row>
    <row r="954" spans="1:15" ht="14.45" x14ac:dyDescent="0.3">
      <c r="A954" s="25" t="s">
        <v>2167</v>
      </c>
      <c r="C954" s="40">
        <v>42138</v>
      </c>
      <c r="D954" s="41" t="s">
        <v>2168</v>
      </c>
      <c r="E954" s="42" t="s">
        <v>2169</v>
      </c>
      <c r="F954" s="37" t="s">
        <v>2170</v>
      </c>
      <c r="G954" s="37" t="s">
        <v>2171</v>
      </c>
      <c r="H954" s="37">
        <v>3010</v>
      </c>
      <c r="I954" s="33">
        <v>0.5</v>
      </c>
      <c r="J954" s="34">
        <v>23490</v>
      </c>
      <c r="K954" s="35">
        <f t="shared" si="36"/>
        <v>67110</v>
      </c>
      <c r="N954" s="21">
        <f t="shared" si="37"/>
        <v>0.5</v>
      </c>
    </row>
    <row r="955" spans="1:15" ht="14.45" x14ac:dyDescent="0.3">
      <c r="A955" s="25" t="s">
        <v>2172</v>
      </c>
      <c r="C955" s="40">
        <v>42138</v>
      </c>
      <c r="D955" s="41" t="s">
        <v>2173</v>
      </c>
      <c r="E955" s="42">
        <v>7.5069999999999997</v>
      </c>
      <c r="F955" s="37" t="s">
        <v>2174</v>
      </c>
      <c r="G955" s="37" t="s">
        <v>2175</v>
      </c>
      <c r="H955" s="37">
        <v>1010</v>
      </c>
      <c r="I955" s="33">
        <v>0.5</v>
      </c>
      <c r="J955" s="34">
        <v>10870</v>
      </c>
      <c r="K955" s="35">
        <f t="shared" si="36"/>
        <v>31060</v>
      </c>
      <c r="N955" s="21">
        <f t="shared" si="37"/>
        <v>0.5</v>
      </c>
    </row>
    <row r="956" spans="1:15" ht="14.45" x14ac:dyDescent="0.3">
      <c r="A956" s="25" t="s">
        <v>2176</v>
      </c>
      <c r="C956" s="40">
        <v>42138</v>
      </c>
      <c r="D956" s="41" t="s">
        <v>2173</v>
      </c>
      <c r="E956" s="42">
        <v>7.5069999999999997</v>
      </c>
      <c r="F956" s="37" t="s">
        <v>2177</v>
      </c>
      <c r="G956" s="37" t="s">
        <v>2175</v>
      </c>
      <c r="H956" s="37">
        <v>1010</v>
      </c>
      <c r="I956" s="33">
        <v>0.5</v>
      </c>
      <c r="J956" s="34">
        <v>10870</v>
      </c>
      <c r="K956" s="35">
        <f t="shared" si="36"/>
        <v>31060</v>
      </c>
      <c r="N956" s="21">
        <f t="shared" si="37"/>
        <v>0.5</v>
      </c>
    </row>
    <row r="957" spans="1:15" ht="14.45" x14ac:dyDescent="0.3">
      <c r="A957" s="25">
        <v>287</v>
      </c>
      <c r="B957" s="39" t="s">
        <v>178</v>
      </c>
      <c r="C957" s="40">
        <v>42139</v>
      </c>
      <c r="D957" s="41" t="s">
        <v>2178</v>
      </c>
      <c r="E957" s="42" t="s">
        <v>2179</v>
      </c>
      <c r="F957" s="37" t="s">
        <v>2180</v>
      </c>
      <c r="G957" s="37" t="s">
        <v>2181</v>
      </c>
      <c r="H957" s="37">
        <v>2050</v>
      </c>
      <c r="I957" s="33">
        <v>0.5</v>
      </c>
      <c r="J957" s="34">
        <v>19680</v>
      </c>
      <c r="K957" s="35">
        <f t="shared" si="36"/>
        <v>56230</v>
      </c>
      <c r="L957" s="36">
        <v>32000</v>
      </c>
      <c r="M957" s="36">
        <v>128</v>
      </c>
      <c r="N957" s="21">
        <f t="shared" si="37"/>
        <v>128.5</v>
      </c>
    </row>
    <row r="958" spans="1:15" ht="14.45" x14ac:dyDescent="0.3">
      <c r="A958" s="25">
        <v>288</v>
      </c>
      <c r="B958" s="39" t="s">
        <v>178</v>
      </c>
      <c r="C958" s="40">
        <v>42139</v>
      </c>
      <c r="D958" s="41" t="s">
        <v>2182</v>
      </c>
      <c r="E958" s="42">
        <v>1</v>
      </c>
      <c r="F958" s="37" t="s">
        <v>2183</v>
      </c>
      <c r="G958" s="37" t="s">
        <v>2184</v>
      </c>
      <c r="H958" s="37">
        <v>1210</v>
      </c>
      <c r="I958" s="33">
        <v>0.5</v>
      </c>
      <c r="J958" s="34">
        <v>38060</v>
      </c>
      <c r="K958" s="35">
        <f t="shared" si="36"/>
        <v>108740</v>
      </c>
      <c r="L958" s="36">
        <v>53334</v>
      </c>
      <c r="M958" s="36">
        <v>213.2</v>
      </c>
      <c r="N958" s="21">
        <f t="shared" si="37"/>
        <v>213.7</v>
      </c>
    </row>
    <row r="959" spans="1:15" ht="14.45" x14ac:dyDescent="0.3">
      <c r="A959" s="25">
        <v>289</v>
      </c>
      <c r="C959" s="40">
        <v>42139</v>
      </c>
      <c r="D959" s="41" t="s">
        <v>126</v>
      </c>
      <c r="E959" s="42" t="s">
        <v>127</v>
      </c>
      <c r="F959" s="37" t="s">
        <v>2185</v>
      </c>
      <c r="G959" s="37" t="s">
        <v>2186</v>
      </c>
      <c r="H959" s="37">
        <v>3010</v>
      </c>
      <c r="I959" s="33">
        <v>0.5</v>
      </c>
      <c r="J959" s="34">
        <v>20400</v>
      </c>
      <c r="K959" s="35">
        <f t="shared" si="36"/>
        <v>58290</v>
      </c>
      <c r="L959" s="36">
        <v>59500</v>
      </c>
      <c r="M959" s="36">
        <v>238</v>
      </c>
      <c r="N959" s="21">
        <f t="shared" si="37"/>
        <v>238.5</v>
      </c>
    </row>
    <row r="960" spans="1:15" ht="14.45" x14ac:dyDescent="0.3">
      <c r="A960" s="25">
        <v>290</v>
      </c>
      <c r="C960" s="40">
        <v>42139</v>
      </c>
      <c r="D960" s="41" t="s">
        <v>2187</v>
      </c>
      <c r="E960" s="42">
        <v>27.79</v>
      </c>
      <c r="F960" s="37" t="s">
        <v>2188</v>
      </c>
      <c r="G960" s="37" t="s">
        <v>2189</v>
      </c>
      <c r="H960" s="37">
        <v>1050</v>
      </c>
      <c r="I960" s="33">
        <v>0.5</v>
      </c>
      <c r="J960" s="34">
        <v>52900</v>
      </c>
      <c r="K960" s="35">
        <f t="shared" si="36"/>
        <v>151140</v>
      </c>
      <c r="L960" s="36">
        <v>335000</v>
      </c>
      <c r="M960" s="36">
        <v>1340</v>
      </c>
      <c r="N960" s="21">
        <f t="shared" si="37"/>
        <v>1340.5</v>
      </c>
    </row>
    <row r="961" spans="1:15" s="61" customFormat="1" ht="14.45" x14ac:dyDescent="0.3">
      <c r="A961" s="26">
        <v>291</v>
      </c>
      <c r="B961" s="44"/>
      <c r="C961" s="59">
        <v>42139</v>
      </c>
      <c r="D961" s="59" t="s">
        <v>2190</v>
      </c>
      <c r="E961" s="60">
        <v>11.58</v>
      </c>
      <c r="F961" s="61" t="s">
        <v>2191</v>
      </c>
      <c r="G961" s="61" t="s">
        <v>2192</v>
      </c>
      <c r="H961" s="61">
        <v>1050</v>
      </c>
      <c r="I961" s="62">
        <v>0.5</v>
      </c>
      <c r="J961" s="62">
        <v>34800</v>
      </c>
      <c r="K961" s="27">
        <f t="shared" si="36"/>
        <v>99430</v>
      </c>
      <c r="L961" s="32">
        <v>40000</v>
      </c>
      <c r="M961" s="32">
        <v>160</v>
      </c>
      <c r="N961" s="27">
        <f t="shared" si="37"/>
        <v>160.5</v>
      </c>
      <c r="O961" s="26"/>
    </row>
    <row r="962" spans="1:15" ht="14.45" x14ac:dyDescent="0.3">
      <c r="K962" s="35">
        <v>0</v>
      </c>
      <c r="N962" s="21">
        <f>SUM(N954:N961)</f>
        <v>2083.1999999999998</v>
      </c>
      <c r="O962" s="25">
        <v>114310</v>
      </c>
    </row>
    <row r="963" spans="1:15" ht="14.45" x14ac:dyDescent="0.3">
      <c r="K963" s="35">
        <v>0</v>
      </c>
    </row>
    <row r="964" spans="1:15" ht="14.45" x14ac:dyDescent="0.3">
      <c r="A964" s="25">
        <v>292</v>
      </c>
      <c r="C964" s="40">
        <v>42139</v>
      </c>
      <c r="D964" s="41" t="s">
        <v>2193</v>
      </c>
      <c r="E964" s="42" t="s">
        <v>2194</v>
      </c>
      <c r="F964" s="37" t="s">
        <v>2195</v>
      </c>
      <c r="G964" s="37" t="s">
        <v>2196</v>
      </c>
      <c r="H964" s="37">
        <v>2050</v>
      </c>
      <c r="I964" s="33">
        <v>0.5</v>
      </c>
      <c r="J964" s="34">
        <v>22890</v>
      </c>
      <c r="K964" s="35">
        <f t="shared" si="36"/>
        <v>65400</v>
      </c>
      <c r="L964" s="36">
        <v>30000</v>
      </c>
      <c r="M964" s="36">
        <v>120</v>
      </c>
      <c r="N964" s="21">
        <f t="shared" si="37"/>
        <v>120.5</v>
      </c>
    </row>
    <row r="965" spans="1:15" s="61" customFormat="1" ht="14.45" x14ac:dyDescent="0.3">
      <c r="A965" s="26" t="s">
        <v>2197</v>
      </c>
      <c r="B965" s="44"/>
      <c r="C965" s="59">
        <v>42142</v>
      </c>
      <c r="D965" s="59" t="s">
        <v>2198</v>
      </c>
      <c r="E965" s="60">
        <v>1.4510000000000001</v>
      </c>
      <c r="F965" s="61" t="s">
        <v>2199</v>
      </c>
      <c r="G965" s="61" t="s">
        <v>2200</v>
      </c>
      <c r="H965" s="61">
        <v>1010</v>
      </c>
      <c r="I965" s="62">
        <v>0.5</v>
      </c>
      <c r="J965" s="62">
        <v>1620</v>
      </c>
      <c r="K965" s="27">
        <f t="shared" si="36"/>
        <v>4630</v>
      </c>
      <c r="L965" s="32"/>
      <c r="M965" s="32"/>
      <c r="N965" s="27">
        <f t="shared" si="37"/>
        <v>0.5</v>
      </c>
      <c r="O965" s="26"/>
    </row>
    <row r="966" spans="1:15" ht="14.45" x14ac:dyDescent="0.3">
      <c r="K966" s="35">
        <v>0</v>
      </c>
      <c r="N966" s="21">
        <f>SUM(N964:N965)</f>
        <v>121</v>
      </c>
      <c r="O966" s="25">
        <v>114337</v>
      </c>
    </row>
    <row r="967" spans="1:15" ht="14.45" x14ac:dyDescent="0.3">
      <c r="K967" s="35">
        <v>0</v>
      </c>
    </row>
    <row r="968" spans="1:15" ht="14.45" x14ac:dyDescent="0.3">
      <c r="A968" s="25">
        <v>293</v>
      </c>
      <c r="C968" s="40">
        <v>42143</v>
      </c>
      <c r="D968" s="41" t="s">
        <v>2201</v>
      </c>
      <c r="E968" s="42">
        <v>4.8586999999999998</v>
      </c>
      <c r="F968" s="37" t="s">
        <v>2202</v>
      </c>
      <c r="G968" s="37" t="s">
        <v>2203</v>
      </c>
      <c r="H968" s="37">
        <v>1160</v>
      </c>
      <c r="I968" s="33">
        <v>0.5</v>
      </c>
      <c r="J968" s="34">
        <v>4420</v>
      </c>
      <c r="K968" s="35">
        <f t="shared" si="36"/>
        <v>12630</v>
      </c>
      <c r="L968" s="36">
        <v>19434.8</v>
      </c>
      <c r="M968" s="36">
        <v>77.72</v>
      </c>
      <c r="N968" s="21">
        <f t="shared" si="37"/>
        <v>78.22</v>
      </c>
    </row>
    <row r="969" spans="1:15" ht="14.45" x14ac:dyDescent="0.3">
      <c r="A969" s="25">
        <v>294</v>
      </c>
      <c r="C969" s="40">
        <v>42143</v>
      </c>
      <c r="D969" s="41" t="s">
        <v>2204</v>
      </c>
      <c r="E969" s="42">
        <v>1.0349999999999999</v>
      </c>
      <c r="F969" s="37" t="s">
        <v>2205</v>
      </c>
      <c r="G969" s="37" t="s">
        <v>2206</v>
      </c>
      <c r="H969" s="37">
        <v>1210</v>
      </c>
      <c r="I969" s="33">
        <v>1</v>
      </c>
      <c r="J969" s="34">
        <v>33900</v>
      </c>
      <c r="K969" s="35">
        <f t="shared" si="36"/>
        <v>96860</v>
      </c>
      <c r="L969" s="36">
        <v>110000</v>
      </c>
      <c r="M969" s="36">
        <v>440</v>
      </c>
      <c r="N969" s="21">
        <f t="shared" si="37"/>
        <v>441</v>
      </c>
    </row>
    <row r="970" spans="1:15" ht="14.45" x14ac:dyDescent="0.3">
      <c r="D970" s="41" t="s">
        <v>2207</v>
      </c>
      <c r="E970" s="42">
        <v>2.1000000000000001E-2</v>
      </c>
      <c r="F970" s="37" t="s">
        <v>124</v>
      </c>
      <c r="G970" s="37" t="s">
        <v>124</v>
      </c>
      <c r="K970" s="35">
        <f t="shared" si="36"/>
        <v>0</v>
      </c>
      <c r="N970" s="21">
        <f t="shared" si="37"/>
        <v>0</v>
      </c>
    </row>
    <row r="971" spans="1:15" ht="14.45" x14ac:dyDescent="0.3">
      <c r="A971" s="25" t="s">
        <v>2208</v>
      </c>
      <c r="C971" s="40">
        <v>42143</v>
      </c>
      <c r="D971" s="41" t="s">
        <v>2209</v>
      </c>
      <c r="E971" s="42">
        <v>15</v>
      </c>
      <c r="F971" s="37" t="s">
        <v>2210</v>
      </c>
      <c r="G971" s="37" t="s">
        <v>2211</v>
      </c>
      <c r="H971" s="37">
        <v>1050</v>
      </c>
      <c r="I971" s="33">
        <v>0.5</v>
      </c>
      <c r="J971" s="34">
        <v>157570</v>
      </c>
      <c r="K971" s="35">
        <f t="shared" si="36"/>
        <v>450200</v>
      </c>
      <c r="N971" s="63">
        <f t="shared" si="37"/>
        <v>0.5</v>
      </c>
    </row>
    <row r="972" spans="1:15" s="30" customFormat="1" ht="14.45" x14ac:dyDescent="0.3">
      <c r="A972" s="26" t="s">
        <v>2212</v>
      </c>
      <c r="B972" s="44"/>
      <c r="C972" s="45">
        <v>42143</v>
      </c>
      <c r="D972" s="45" t="s">
        <v>2213</v>
      </c>
      <c r="E972" s="46">
        <v>85</v>
      </c>
      <c r="F972" s="30" t="s">
        <v>124</v>
      </c>
      <c r="G972" s="30" t="s">
        <v>124</v>
      </c>
      <c r="H972" s="30">
        <v>1050</v>
      </c>
      <c r="I972" s="31">
        <v>0.5</v>
      </c>
      <c r="J972" s="31">
        <v>119000</v>
      </c>
      <c r="K972" s="28">
        <f t="shared" si="36"/>
        <v>340000</v>
      </c>
      <c r="L972" s="32"/>
      <c r="M972" s="32"/>
      <c r="N972" s="68">
        <f t="shared" si="37"/>
        <v>0.5</v>
      </c>
      <c r="O972" s="26"/>
    </row>
    <row r="973" spans="1:15" ht="14.45" x14ac:dyDescent="0.3">
      <c r="K973" s="35">
        <v>0</v>
      </c>
      <c r="N973" s="21">
        <f>SUM(N968:N972)</f>
        <v>520.22</v>
      </c>
      <c r="O973" s="25">
        <v>114347</v>
      </c>
    </row>
    <row r="974" spans="1:15" ht="14.45" x14ac:dyDescent="0.3">
      <c r="K974" s="35">
        <v>0</v>
      </c>
    </row>
    <row r="975" spans="1:15" ht="14.45" x14ac:dyDescent="0.3">
      <c r="A975" s="25" t="s">
        <v>2214</v>
      </c>
      <c r="C975" s="40">
        <v>42143</v>
      </c>
      <c r="D975" s="41" t="s">
        <v>2215</v>
      </c>
      <c r="E975" s="42" t="s">
        <v>2216</v>
      </c>
      <c r="F975" s="37" t="s">
        <v>2217</v>
      </c>
      <c r="G975" s="37" t="s">
        <v>2218</v>
      </c>
      <c r="H975" s="37">
        <v>2050</v>
      </c>
      <c r="I975" s="33">
        <v>0.5</v>
      </c>
      <c r="J975" s="34">
        <v>23210</v>
      </c>
      <c r="K975" s="35">
        <f t="shared" si="36"/>
        <v>66310</v>
      </c>
      <c r="N975" s="21">
        <f t="shared" si="37"/>
        <v>0.5</v>
      </c>
    </row>
    <row r="976" spans="1:15" ht="14.45" x14ac:dyDescent="0.3">
      <c r="A976" s="25" t="s">
        <v>2219</v>
      </c>
      <c r="C976" s="40">
        <v>42143</v>
      </c>
      <c r="D976" s="41" t="s">
        <v>2220</v>
      </c>
      <c r="E976" s="42">
        <v>0.78839999999999999</v>
      </c>
      <c r="F976" s="37" t="s">
        <v>2221</v>
      </c>
      <c r="G976" s="37" t="s">
        <v>2222</v>
      </c>
      <c r="H976" s="37">
        <v>1070</v>
      </c>
      <c r="I976" s="33">
        <v>0.5</v>
      </c>
      <c r="J976" s="34">
        <v>21480</v>
      </c>
      <c r="K976" s="35">
        <f t="shared" si="36"/>
        <v>61370</v>
      </c>
      <c r="N976" s="21">
        <f t="shared" si="37"/>
        <v>0.5</v>
      </c>
    </row>
    <row r="977" spans="1:15" ht="14.45" x14ac:dyDescent="0.3">
      <c r="A977" s="25" t="s">
        <v>2223</v>
      </c>
      <c r="C977" s="40">
        <v>42143</v>
      </c>
      <c r="D977" s="41" t="s">
        <v>2224</v>
      </c>
      <c r="E977" s="42">
        <v>10.046799999999999</v>
      </c>
      <c r="F977" s="37" t="s">
        <v>2225</v>
      </c>
      <c r="G977" s="37" t="s">
        <v>2226</v>
      </c>
      <c r="H977" s="37">
        <v>1070</v>
      </c>
      <c r="I977" s="33">
        <v>0.5</v>
      </c>
      <c r="J977" s="34">
        <v>25730</v>
      </c>
      <c r="K977" s="35">
        <f t="shared" si="36"/>
        <v>73510</v>
      </c>
      <c r="N977" s="21">
        <f t="shared" si="37"/>
        <v>0.5</v>
      </c>
    </row>
    <row r="978" spans="1:15" ht="14.45" x14ac:dyDescent="0.3">
      <c r="A978" s="25">
        <v>295</v>
      </c>
      <c r="C978" s="40">
        <v>42144</v>
      </c>
      <c r="D978" s="41" t="s">
        <v>2227</v>
      </c>
      <c r="E978" s="42">
        <v>0.97799999999999998</v>
      </c>
      <c r="F978" s="37" t="s">
        <v>2228</v>
      </c>
      <c r="G978" s="37" t="s">
        <v>2229</v>
      </c>
      <c r="H978" s="37">
        <v>1060</v>
      </c>
      <c r="I978" s="33">
        <v>0.5</v>
      </c>
      <c r="J978" s="34">
        <v>11950</v>
      </c>
      <c r="K978" s="35">
        <f t="shared" si="36"/>
        <v>34140</v>
      </c>
      <c r="L978" s="36">
        <v>28900</v>
      </c>
      <c r="M978" s="36">
        <v>115.6</v>
      </c>
      <c r="N978" s="21">
        <f t="shared" si="37"/>
        <v>116.1</v>
      </c>
    </row>
    <row r="979" spans="1:15" ht="14.45" x14ac:dyDescent="0.3">
      <c r="A979" s="25">
        <v>296</v>
      </c>
      <c r="C979" s="40">
        <v>42144</v>
      </c>
      <c r="D979" s="41" t="s">
        <v>2230</v>
      </c>
      <c r="E979" s="42" t="s">
        <v>2231</v>
      </c>
      <c r="F979" s="37" t="s">
        <v>2232</v>
      </c>
      <c r="G979" s="37" t="s">
        <v>2233</v>
      </c>
      <c r="H979" s="37">
        <v>3010</v>
      </c>
      <c r="I979" s="33">
        <v>1</v>
      </c>
      <c r="J979" s="34">
        <v>61790</v>
      </c>
      <c r="K979" s="35">
        <f t="shared" si="36"/>
        <v>176540</v>
      </c>
      <c r="L979" s="36">
        <v>158500</v>
      </c>
      <c r="M979" s="36">
        <v>632</v>
      </c>
      <c r="N979" s="21">
        <f t="shared" si="37"/>
        <v>633</v>
      </c>
    </row>
    <row r="980" spans="1:15" ht="14.45" x14ac:dyDescent="0.3">
      <c r="A980" s="25">
        <v>297</v>
      </c>
      <c r="C980" s="40">
        <v>42144</v>
      </c>
      <c r="D980" s="41" t="s">
        <v>2234</v>
      </c>
      <c r="E980" s="42">
        <v>0.87129999999999996</v>
      </c>
      <c r="F980" s="37" t="s">
        <v>2235</v>
      </c>
      <c r="G980" s="37" t="s">
        <v>2236</v>
      </c>
      <c r="H980" s="37">
        <v>1070</v>
      </c>
      <c r="I980" s="33">
        <v>0.5</v>
      </c>
      <c r="J980" s="34">
        <v>8690</v>
      </c>
      <c r="K980" s="35">
        <f t="shared" si="36"/>
        <v>24830</v>
      </c>
      <c r="L980" s="36">
        <v>20000</v>
      </c>
      <c r="M980" s="36">
        <v>80</v>
      </c>
      <c r="N980" s="21">
        <f t="shared" si="37"/>
        <v>80.5</v>
      </c>
    </row>
    <row r="981" spans="1:15" ht="14.45" x14ac:dyDescent="0.3">
      <c r="A981" s="25">
        <v>298</v>
      </c>
      <c r="C981" s="40">
        <v>42144</v>
      </c>
      <c r="D981" s="41" t="s">
        <v>2237</v>
      </c>
      <c r="E981" s="42">
        <v>0.318</v>
      </c>
      <c r="F981" s="37" t="s">
        <v>2238</v>
      </c>
      <c r="G981" s="37" t="s">
        <v>2239</v>
      </c>
      <c r="H981" s="37">
        <v>3010</v>
      </c>
      <c r="I981" s="33">
        <v>0.5</v>
      </c>
      <c r="J981" s="34">
        <v>18730</v>
      </c>
      <c r="K981" s="35">
        <f t="shared" si="36"/>
        <v>53510</v>
      </c>
      <c r="L981" s="36">
        <v>95000</v>
      </c>
      <c r="M981" s="36">
        <v>380</v>
      </c>
      <c r="N981" s="21">
        <f t="shared" si="37"/>
        <v>380.5</v>
      </c>
    </row>
    <row r="982" spans="1:15" ht="14.45" x14ac:dyDescent="0.3">
      <c r="A982" s="25">
        <v>300</v>
      </c>
      <c r="B982" s="39" t="s">
        <v>178</v>
      </c>
      <c r="C982" s="40">
        <v>42144</v>
      </c>
      <c r="D982" s="41" t="s">
        <v>2240</v>
      </c>
      <c r="E982" s="42" t="s">
        <v>2241</v>
      </c>
      <c r="F982" s="37" t="s">
        <v>2242</v>
      </c>
      <c r="G982" s="37" t="s">
        <v>2243</v>
      </c>
      <c r="H982" s="37">
        <v>3010</v>
      </c>
      <c r="I982" s="33">
        <v>0.5</v>
      </c>
      <c r="J982" s="34">
        <v>13660</v>
      </c>
      <c r="K982" s="35">
        <f t="shared" si="36"/>
        <v>39030</v>
      </c>
      <c r="L982" s="36">
        <v>26000</v>
      </c>
      <c r="M982" s="36">
        <v>104</v>
      </c>
      <c r="N982" s="21">
        <f t="shared" si="37"/>
        <v>104.5</v>
      </c>
    </row>
    <row r="983" spans="1:15" ht="14.45" x14ac:dyDescent="0.3">
      <c r="A983" s="25">
        <v>299</v>
      </c>
      <c r="B983" s="39" t="s">
        <v>178</v>
      </c>
      <c r="C983" s="40">
        <v>42144</v>
      </c>
      <c r="D983" s="41" t="s">
        <v>2244</v>
      </c>
      <c r="E983" s="42" t="s">
        <v>1109</v>
      </c>
      <c r="F983" s="37" t="s">
        <v>2246</v>
      </c>
      <c r="G983" s="37" t="s">
        <v>2247</v>
      </c>
      <c r="H983" s="37">
        <v>3010</v>
      </c>
      <c r="I983" s="33">
        <v>1</v>
      </c>
      <c r="J983" s="34">
        <v>19000</v>
      </c>
      <c r="K983" s="35">
        <f t="shared" si="36"/>
        <v>54290</v>
      </c>
      <c r="L983" s="36">
        <v>20000</v>
      </c>
      <c r="M983" s="36">
        <v>80</v>
      </c>
      <c r="N983" s="21">
        <f t="shared" si="37"/>
        <v>81</v>
      </c>
    </row>
    <row r="984" spans="1:15" ht="14.45" x14ac:dyDescent="0.3">
      <c r="B984" s="39" t="s">
        <v>178</v>
      </c>
      <c r="D984" s="41" t="s">
        <v>2245</v>
      </c>
      <c r="E984" s="42" t="s">
        <v>1109</v>
      </c>
      <c r="F984" s="37" t="s">
        <v>124</v>
      </c>
      <c r="G984" s="37" t="s">
        <v>124</v>
      </c>
      <c r="K984" s="35">
        <f t="shared" si="36"/>
        <v>0</v>
      </c>
      <c r="N984" s="21">
        <f t="shared" si="37"/>
        <v>0</v>
      </c>
    </row>
    <row r="985" spans="1:15" ht="14.45" x14ac:dyDescent="0.3">
      <c r="A985" s="25">
        <v>301</v>
      </c>
      <c r="B985" s="39" t="s">
        <v>178</v>
      </c>
      <c r="C985" s="40">
        <v>42144</v>
      </c>
      <c r="D985" s="41" t="s">
        <v>2248</v>
      </c>
      <c r="E985" s="42" t="s">
        <v>127</v>
      </c>
      <c r="F985" s="37" t="s">
        <v>2250</v>
      </c>
      <c r="G985" s="37" t="s">
        <v>1137</v>
      </c>
      <c r="H985" s="37">
        <v>1190</v>
      </c>
      <c r="I985" s="33">
        <v>1</v>
      </c>
      <c r="J985" s="34">
        <v>20200</v>
      </c>
      <c r="K985" s="35">
        <f t="shared" si="36"/>
        <v>57710</v>
      </c>
      <c r="L985" s="36">
        <v>58520</v>
      </c>
      <c r="M985" s="36">
        <v>234.4</v>
      </c>
      <c r="N985" s="21">
        <f t="shared" si="37"/>
        <v>235.4</v>
      </c>
    </row>
    <row r="986" spans="1:15" ht="14.45" x14ac:dyDescent="0.3">
      <c r="B986" s="39" t="s">
        <v>178</v>
      </c>
      <c r="D986" s="41" t="s">
        <v>2249</v>
      </c>
      <c r="E986" s="42" t="s">
        <v>127</v>
      </c>
      <c r="F986" s="37" t="s">
        <v>124</v>
      </c>
      <c r="G986" s="37" t="s">
        <v>124</v>
      </c>
      <c r="K986" s="35">
        <f t="shared" si="36"/>
        <v>0</v>
      </c>
      <c r="N986" s="21">
        <f t="shared" si="37"/>
        <v>0</v>
      </c>
    </row>
    <row r="987" spans="1:15" ht="14.45" x14ac:dyDescent="0.3">
      <c r="A987" s="25">
        <v>302</v>
      </c>
      <c r="C987" s="40">
        <v>42144</v>
      </c>
      <c r="D987" s="41" t="s">
        <v>2251</v>
      </c>
      <c r="E987" s="42">
        <v>5.5743</v>
      </c>
      <c r="F987" s="37" t="s">
        <v>2252</v>
      </c>
      <c r="G987" s="37" t="s">
        <v>2253</v>
      </c>
      <c r="H987" s="37">
        <v>3010</v>
      </c>
      <c r="I987" s="33">
        <v>0.5</v>
      </c>
      <c r="J987" s="34">
        <v>18520</v>
      </c>
      <c r="K987" s="35">
        <f t="shared" si="36"/>
        <v>52910</v>
      </c>
      <c r="L987" s="36">
        <v>51980</v>
      </c>
      <c r="M987" s="36">
        <v>207.92</v>
      </c>
      <c r="N987" s="21">
        <f t="shared" si="37"/>
        <v>208.42</v>
      </c>
    </row>
    <row r="988" spans="1:15" ht="14.45" x14ac:dyDescent="0.3">
      <c r="A988" s="25">
        <v>303</v>
      </c>
      <c r="C988" s="40">
        <v>42144</v>
      </c>
      <c r="D988" s="41" t="s">
        <v>2254</v>
      </c>
      <c r="E988" s="42">
        <v>55.82</v>
      </c>
      <c r="F988" s="37" t="s">
        <v>2255</v>
      </c>
      <c r="G988" s="37" t="s">
        <v>2256</v>
      </c>
      <c r="H988" s="37">
        <v>1180</v>
      </c>
      <c r="I988" s="33">
        <v>0.5</v>
      </c>
      <c r="J988" s="34">
        <v>54710</v>
      </c>
      <c r="K988" s="35">
        <f t="shared" si="36"/>
        <v>156310</v>
      </c>
      <c r="L988" s="36">
        <v>376785</v>
      </c>
      <c r="M988" s="36">
        <v>1508.2</v>
      </c>
      <c r="N988" s="21">
        <f t="shared" si="37"/>
        <v>1508.7</v>
      </c>
    </row>
    <row r="989" spans="1:15" s="61" customFormat="1" ht="14.45" x14ac:dyDescent="0.3">
      <c r="A989" s="26">
        <v>304</v>
      </c>
      <c r="B989" s="44"/>
      <c r="C989" s="59">
        <v>42144</v>
      </c>
      <c r="D989" s="59" t="s">
        <v>1087</v>
      </c>
      <c r="E989" s="60" t="s">
        <v>1088</v>
      </c>
      <c r="F989" s="61" t="s">
        <v>2257</v>
      </c>
      <c r="G989" s="61" t="s">
        <v>2258</v>
      </c>
      <c r="H989" s="61">
        <v>3010</v>
      </c>
      <c r="I989" s="62">
        <v>0.5</v>
      </c>
      <c r="J989" s="62">
        <v>56960</v>
      </c>
      <c r="K989" s="27">
        <f t="shared" si="36"/>
        <v>162740</v>
      </c>
      <c r="L989" s="32">
        <v>159900</v>
      </c>
      <c r="M989" s="32">
        <v>639.6</v>
      </c>
      <c r="N989" s="27">
        <f t="shared" si="37"/>
        <v>640.1</v>
      </c>
      <c r="O989" s="26"/>
    </row>
    <row r="990" spans="1:15" ht="14.45" x14ac:dyDescent="0.3">
      <c r="K990" s="35">
        <v>0</v>
      </c>
      <c r="N990" s="21">
        <f>SUM(N975:N989)</f>
        <v>3989.72</v>
      </c>
      <c r="O990" s="25">
        <v>114365</v>
      </c>
    </row>
    <row r="991" spans="1:15" ht="14.45" x14ac:dyDescent="0.3">
      <c r="K991" s="35">
        <v>0</v>
      </c>
    </row>
    <row r="992" spans="1:15" ht="14.45" x14ac:dyDescent="0.3">
      <c r="A992" s="25">
        <v>305</v>
      </c>
      <c r="C992" s="40">
        <v>42144</v>
      </c>
      <c r="D992" s="41" t="s">
        <v>2259</v>
      </c>
      <c r="E992" s="42">
        <v>1.5497000000000001</v>
      </c>
      <c r="F992" s="37" t="s">
        <v>2260</v>
      </c>
      <c r="G992" s="37" t="s">
        <v>2261</v>
      </c>
      <c r="H992" s="37">
        <v>1090</v>
      </c>
      <c r="I992" s="33">
        <v>0.5</v>
      </c>
      <c r="J992" s="34">
        <v>43690</v>
      </c>
      <c r="K992" s="35">
        <f t="shared" si="36"/>
        <v>124830</v>
      </c>
      <c r="L992" s="36">
        <v>47800</v>
      </c>
      <c r="M992" s="36">
        <v>191.2</v>
      </c>
      <c r="N992" s="21">
        <f t="shared" si="37"/>
        <v>191.7</v>
      </c>
    </row>
    <row r="993" spans="1:15" ht="14.45" x14ac:dyDescent="0.3">
      <c r="A993" s="25">
        <v>306</v>
      </c>
      <c r="C993" s="40">
        <v>42144</v>
      </c>
      <c r="D993" s="41" t="s">
        <v>2262</v>
      </c>
      <c r="E993" s="42">
        <v>0.65100000000000002</v>
      </c>
      <c r="F993" s="37" t="s">
        <v>2263</v>
      </c>
      <c r="G993" s="37" t="s">
        <v>2264</v>
      </c>
      <c r="H993" s="37">
        <v>1070</v>
      </c>
      <c r="I993" s="33">
        <v>1</v>
      </c>
      <c r="J993" s="34">
        <v>66910</v>
      </c>
      <c r="K993" s="35">
        <f t="shared" si="36"/>
        <v>191170</v>
      </c>
      <c r="L993" s="36">
        <v>217500</v>
      </c>
      <c r="M993" s="36">
        <v>870</v>
      </c>
      <c r="N993" s="21">
        <f t="shared" si="37"/>
        <v>871</v>
      </c>
    </row>
    <row r="994" spans="1:15" ht="14.45" x14ac:dyDescent="0.3">
      <c r="D994" s="41" t="s">
        <v>2265</v>
      </c>
      <c r="E994" s="42">
        <v>0.622</v>
      </c>
      <c r="F994" s="37" t="s">
        <v>124</v>
      </c>
      <c r="G994" s="37" t="s">
        <v>124</v>
      </c>
      <c r="K994" s="35">
        <f t="shared" si="36"/>
        <v>0</v>
      </c>
      <c r="N994" s="21">
        <f t="shared" si="37"/>
        <v>0</v>
      </c>
    </row>
    <row r="995" spans="1:15" ht="14.45" x14ac:dyDescent="0.3">
      <c r="A995" s="25" t="s">
        <v>2266</v>
      </c>
      <c r="C995" s="40">
        <v>42144</v>
      </c>
      <c r="D995" s="41" t="s">
        <v>2267</v>
      </c>
      <c r="E995" s="42">
        <v>10</v>
      </c>
      <c r="F995" s="37" t="s">
        <v>2268</v>
      </c>
      <c r="G995" s="37" t="s">
        <v>2269</v>
      </c>
      <c r="H995" s="37">
        <v>1090</v>
      </c>
      <c r="I995" s="33">
        <v>0.5</v>
      </c>
      <c r="J995" s="34">
        <v>10470</v>
      </c>
      <c r="K995" s="35">
        <f t="shared" si="36"/>
        <v>29910</v>
      </c>
      <c r="N995" s="21">
        <f t="shared" si="37"/>
        <v>0.5</v>
      </c>
    </row>
    <row r="996" spans="1:15" ht="14.45" x14ac:dyDescent="0.3">
      <c r="A996" s="25" t="s">
        <v>2270</v>
      </c>
      <c r="C996" s="40">
        <v>42144</v>
      </c>
      <c r="D996" s="41" t="s">
        <v>2271</v>
      </c>
      <c r="E996" s="42" t="s">
        <v>2272</v>
      </c>
      <c r="F996" s="37" t="s">
        <v>2273</v>
      </c>
      <c r="G996" s="37" t="s">
        <v>2274</v>
      </c>
      <c r="H996" s="37">
        <v>3010</v>
      </c>
      <c r="I996" s="33">
        <v>0.5</v>
      </c>
      <c r="J996" s="34">
        <v>37900</v>
      </c>
      <c r="K996" s="35">
        <f t="shared" si="36"/>
        <v>108290</v>
      </c>
      <c r="N996" s="21">
        <f t="shared" si="37"/>
        <v>0.5</v>
      </c>
    </row>
    <row r="997" spans="1:15" ht="14.45" x14ac:dyDescent="0.3">
      <c r="A997" s="25" t="s">
        <v>2275</v>
      </c>
      <c r="C997" s="40">
        <v>42144</v>
      </c>
      <c r="D997" s="41" t="s">
        <v>2276</v>
      </c>
      <c r="E997" s="42">
        <v>1.393</v>
      </c>
      <c r="F997" s="37" t="s">
        <v>2277</v>
      </c>
      <c r="G997" s="37" t="s">
        <v>2278</v>
      </c>
      <c r="H997" s="37">
        <v>3010</v>
      </c>
      <c r="I997" s="33">
        <v>0.5</v>
      </c>
      <c r="J997" s="34">
        <v>64210</v>
      </c>
      <c r="K997" s="35">
        <f t="shared" si="36"/>
        <v>183460</v>
      </c>
      <c r="N997" s="21">
        <f t="shared" si="37"/>
        <v>0.5</v>
      </c>
    </row>
    <row r="998" spans="1:15" ht="14.45" x14ac:dyDescent="0.3">
      <c r="A998" s="25">
        <v>307</v>
      </c>
      <c r="C998" s="40">
        <v>42144</v>
      </c>
      <c r="D998" s="41" t="s">
        <v>2279</v>
      </c>
      <c r="E998" s="42" t="s">
        <v>2280</v>
      </c>
      <c r="F998" s="37" t="s">
        <v>2281</v>
      </c>
      <c r="G998" s="37" t="s">
        <v>2282</v>
      </c>
      <c r="H998" s="37">
        <v>2050</v>
      </c>
      <c r="I998" s="33">
        <v>0.5</v>
      </c>
      <c r="J998" s="34">
        <v>25310</v>
      </c>
      <c r="K998" s="35">
        <f t="shared" si="36"/>
        <v>72310</v>
      </c>
      <c r="L998" s="36">
        <v>63500</v>
      </c>
      <c r="M998" s="36">
        <v>254</v>
      </c>
      <c r="N998" s="21">
        <f t="shared" si="37"/>
        <v>254.5</v>
      </c>
    </row>
    <row r="999" spans="1:15" ht="14.45" x14ac:dyDescent="0.3">
      <c r="A999" s="25" t="s">
        <v>2283</v>
      </c>
      <c r="C999" s="40">
        <v>42144</v>
      </c>
      <c r="D999" s="41" t="s">
        <v>2285</v>
      </c>
      <c r="E999" s="42">
        <v>5</v>
      </c>
      <c r="F999" s="37" t="s">
        <v>2287</v>
      </c>
      <c r="G999" s="37" t="s">
        <v>2288</v>
      </c>
      <c r="H999" s="37">
        <v>1020</v>
      </c>
      <c r="I999" s="33">
        <v>0.5</v>
      </c>
      <c r="J999" s="34">
        <v>9090</v>
      </c>
      <c r="K999" s="35">
        <f t="shared" si="36"/>
        <v>25970</v>
      </c>
      <c r="N999" s="21">
        <f t="shared" si="37"/>
        <v>0.5</v>
      </c>
    </row>
    <row r="1000" spans="1:15" s="30" customFormat="1" ht="14.45" x14ac:dyDescent="0.3">
      <c r="A1000" s="26" t="s">
        <v>2284</v>
      </c>
      <c r="B1000" s="44"/>
      <c r="C1000" s="45">
        <v>42144</v>
      </c>
      <c r="D1000" s="45" t="s">
        <v>2286</v>
      </c>
      <c r="E1000" s="46">
        <v>5</v>
      </c>
      <c r="F1000" s="30" t="s">
        <v>124</v>
      </c>
      <c r="H1000" s="30">
        <v>1020</v>
      </c>
      <c r="I1000" s="31">
        <v>0.5</v>
      </c>
      <c r="J1000" s="31">
        <v>7300</v>
      </c>
      <c r="K1000" s="28">
        <f t="shared" si="36"/>
        <v>20860</v>
      </c>
      <c r="L1000" s="32"/>
      <c r="M1000" s="32"/>
      <c r="N1000" s="28">
        <f t="shared" si="37"/>
        <v>0.5</v>
      </c>
      <c r="O1000" s="26"/>
    </row>
    <row r="1001" spans="1:15" ht="14.45" x14ac:dyDescent="0.3">
      <c r="K1001" s="35">
        <v>0</v>
      </c>
      <c r="N1001" s="21">
        <f>SUM(N992:N1000)</f>
        <v>1319.7</v>
      </c>
      <c r="O1001" s="25">
        <v>114374</v>
      </c>
    </row>
    <row r="1002" spans="1:15" ht="14.45" x14ac:dyDescent="0.3">
      <c r="K1002" s="35">
        <v>0</v>
      </c>
    </row>
    <row r="1003" spans="1:15" ht="14.45" x14ac:dyDescent="0.3">
      <c r="A1003" s="25" t="s">
        <v>2289</v>
      </c>
      <c r="C1003" s="40">
        <v>42144</v>
      </c>
      <c r="D1003" s="41" t="s">
        <v>2291</v>
      </c>
      <c r="E1003" s="42" t="s">
        <v>160</v>
      </c>
      <c r="F1003" s="37" t="s">
        <v>2294</v>
      </c>
      <c r="G1003" s="37" t="s">
        <v>2293</v>
      </c>
      <c r="H1003" s="37">
        <v>1190</v>
      </c>
      <c r="I1003" s="33">
        <v>0.5</v>
      </c>
      <c r="J1003" s="34">
        <v>9040</v>
      </c>
      <c r="K1003" s="35">
        <f t="shared" si="36"/>
        <v>25830</v>
      </c>
      <c r="N1003" s="21">
        <f t="shared" si="37"/>
        <v>0.5</v>
      </c>
    </row>
    <row r="1004" spans="1:15" ht="14.45" x14ac:dyDescent="0.3">
      <c r="A1004" s="25" t="s">
        <v>2290</v>
      </c>
      <c r="C1004" s="40">
        <v>42144</v>
      </c>
      <c r="D1004" s="41" t="s">
        <v>2291</v>
      </c>
      <c r="E1004" s="42" t="s">
        <v>160</v>
      </c>
      <c r="F1004" s="37" t="s">
        <v>2292</v>
      </c>
      <c r="G1004" s="37" t="s">
        <v>2293</v>
      </c>
      <c r="H1004" s="37">
        <v>1190</v>
      </c>
      <c r="I1004" s="33">
        <v>0.5</v>
      </c>
      <c r="J1004" s="34">
        <v>9040</v>
      </c>
      <c r="K1004" s="35">
        <f t="shared" si="36"/>
        <v>25830</v>
      </c>
      <c r="N1004" s="21">
        <f t="shared" si="37"/>
        <v>0.5</v>
      </c>
    </row>
    <row r="1005" spans="1:15" ht="14.45" x14ac:dyDescent="0.3">
      <c r="A1005" s="25">
        <v>308</v>
      </c>
      <c r="C1005" s="40">
        <v>42144</v>
      </c>
      <c r="D1005" s="41" t="s">
        <v>1518</v>
      </c>
      <c r="E1005" s="42" t="s">
        <v>1519</v>
      </c>
      <c r="F1005" s="37" t="s">
        <v>616</v>
      </c>
      <c r="G1005" s="37" t="s">
        <v>2295</v>
      </c>
      <c r="H1005" s="37">
        <v>3010</v>
      </c>
      <c r="I1005" s="33">
        <v>1</v>
      </c>
      <c r="J1005" s="34">
        <v>32140</v>
      </c>
      <c r="K1005" s="35">
        <f t="shared" ref="K1005:K1068" si="38">ROUND(J1005/0.35,-1)</f>
        <v>91830</v>
      </c>
      <c r="L1005" s="36">
        <v>63000</v>
      </c>
      <c r="M1005" s="36">
        <v>252</v>
      </c>
      <c r="N1005" s="21">
        <f t="shared" ref="N1005:N1068" si="39">SUM(I1005+M1005)</f>
        <v>253</v>
      </c>
    </row>
    <row r="1006" spans="1:15" ht="14.45" x14ac:dyDescent="0.3">
      <c r="D1006" s="41" t="s">
        <v>1517</v>
      </c>
      <c r="E1006" s="42">
        <v>0.16400000000000001</v>
      </c>
      <c r="F1006" s="37" t="s">
        <v>124</v>
      </c>
      <c r="G1006" s="37" t="s">
        <v>124</v>
      </c>
      <c r="K1006" s="35">
        <f t="shared" si="38"/>
        <v>0</v>
      </c>
      <c r="N1006" s="21">
        <f t="shared" si="39"/>
        <v>0</v>
      </c>
    </row>
    <row r="1007" spans="1:15" ht="14.45" x14ac:dyDescent="0.3">
      <c r="A1007" s="25" t="s">
        <v>2307</v>
      </c>
      <c r="C1007" s="40">
        <v>42146</v>
      </c>
      <c r="D1007" s="41" t="s">
        <v>658</v>
      </c>
      <c r="E1007" s="42" t="s">
        <v>2296</v>
      </c>
      <c r="F1007" s="37" t="s">
        <v>2297</v>
      </c>
      <c r="G1007" s="37" t="s">
        <v>2298</v>
      </c>
      <c r="H1007" s="37">
        <v>1140</v>
      </c>
      <c r="I1007" s="33">
        <v>3.5</v>
      </c>
      <c r="J1007" s="34">
        <v>18950</v>
      </c>
      <c r="K1007" s="35">
        <f t="shared" si="38"/>
        <v>54140</v>
      </c>
      <c r="N1007" s="21">
        <f t="shared" si="39"/>
        <v>3.5</v>
      </c>
    </row>
    <row r="1008" spans="1:15" ht="14.45" x14ac:dyDescent="0.3">
      <c r="D1008" s="41" t="s">
        <v>2299</v>
      </c>
      <c r="E1008" s="42" t="s">
        <v>2296</v>
      </c>
      <c r="F1008" s="37" t="s">
        <v>124</v>
      </c>
      <c r="G1008" s="37" t="s">
        <v>124</v>
      </c>
      <c r="K1008" s="35">
        <f t="shared" si="38"/>
        <v>0</v>
      </c>
      <c r="N1008" s="21">
        <f t="shared" si="39"/>
        <v>0</v>
      </c>
    </row>
    <row r="1009" spans="1:15" ht="14.45" x14ac:dyDescent="0.3">
      <c r="D1009" s="41" t="s">
        <v>2300</v>
      </c>
      <c r="E1009" s="42" t="s">
        <v>2296</v>
      </c>
      <c r="F1009" s="37" t="s">
        <v>124</v>
      </c>
      <c r="G1009" s="37" t="s">
        <v>124</v>
      </c>
      <c r="K1009" s="35">
        <f t="shared" si="38"/>
        <v>0</v>
      </c>
      <c r="N1009" s="21">
        <f t="shared" si="39"/>
        <v>0</v>
      </c>
    </row>
    <row r="1010" spans="1:15" ht="14.45" x14ac:dyDescent="0.3">
      <c r="D1010" s="41" t="s">
        <v>2301</v>
      </c>
      <c r="E1010" s="42" t="s">
        <v>2296</v>
      </c>
      <c r="F1010" s="37" t="s">
        <v>124</v>
      </c>
      <c r="G1010" s="37" t="s">
        <v>124</v>
      </c>
      <c r="K1010" s="35">
        <f t="shared" si="38"/>
        <v>0</v>
      </c>
      <c r="N1010" s="21">
        <f t="shared" si="39"/>
        <v>0</v>
      </c>
    </row>
    <row r="1011" spans="1:15" ht="14.45" x14ac:dyDescent="0.3">
      <c r="D1011" s="41" t="s">
        <v>2302</v>
      </c>
      <c r="E1011" s="42" t="s">
        <v>2296</v>
      </c>
      <c r="F1011" s="37" t="s">
        <v>124</v>
      </c>
      <c r="G1011" s="37" t="s">
        <v>124</v>
      </c>
      <c r="K1011" s="35">
        <f t="shared" si="38"/>
        <v>0</v>
      </c>
      <c r="N1011" s="21">
        <f t="shared" si="39"/>
        <v>0</v>
      </c>
    </row>
    <row r="1012" spans="1:15" ht="14.45" x14ac:dyDescent="0.3">
      <c r="D1012" s="41" t="s">
        <v>2303</v>
      </c>
      <c r="E1012" s="42" t="s">
        <v>2304</v>
      </c>
      <c r="F1012" s="37" t="s">
        <v>124</v>
      </c>
      <c r="G1012" s="37" t="s">
        <v>124</v>
      </c>
      <c r="K1012" s="35">
        <f t="shared" si="38"/>
        <v>0</v>
      </c>
      <c r="N1012" s="21">
        <f t="shared" si="39"/>
        <v>0</v>
      </c>
    </row>
    <row r="1013" spans="1:15" ht="14.45" x14ac:dyDescent="0.3">
      <c r="D1013" s="41" t="s">
        <v>2305</v>
      </c>
      <c r="E1013" s="42" t="s">
        <v>2306</v>
      </c>
      <c r="F1013" s="37" t="s">
        <v>124</v>
      </c>
      <c r="G1013" s="37" t="s">
        <v>124</v>
      </c>
      <c r="K1013" s="35">
        <f t="shared" si="38"/>
        <v>0</v>
      </c>
      <c r="N1013" s="21">
        <f t="shared" si="39"/>
        <v>0</v>
      </c>
    </row>
    <row r="1014" spans="1:15" ht="14.45" x14ac:dyDescent="0.3">
      <c r="A1014" s="25">
        <v>309</v>
      </c>
      <c r="C1014" s="40">
        <v>42146</v>
      </c>
      <c r="D1014" s="41" t="s">
        <v>2308</v>
      </c>
      <c r="E1014" s="42" t="s">
        <v>1322</v>
      </c>
      <c r="F1014" s="37" t="s">
        <v>2310</v>
      </c>
      <c r="G1014" s="37" t="s">
        <v>2311</v>
      </c>
      <c r="H1014" s="37">
        <v>2050</v>
      </c>
      <c r="I1014" s="33">
        <v>1</v>
      </c>
      <c r="J1014" s="34">
        <v>8200</v>
      </c>
      <c r="K1014" s="35">
        <f t="shared" si="38"/>
        <v>23430</v>
      </c>
      <c r="L1014" s="36">
        <v>23200</v>
      </c>
      <c r="M1014" s="36">
        <v>92.8</v>
      </c>
      <c r="N1014" s="21">
        <f t="shared" si="39"/>
        <v>93.8</v>
      </c>
    </row>
    <row r="1015" spans="1:15" ht="14.45" x14ac:dyDescent="0.3">
      <c r="D1015" s="41" t="s">
        <v>2309</v>
      </c>
      <c r="E1015" s="42" t="s">
        <v>127</v>
      </c>
      <c r="F1015" s="37" t="s">
        <v>124</v>
      </c>
      <c r="G1015" s="37" t="s">
        <v>124</v>
      </c>
      <c r="K1015" s="35">
        <f t="shared" si="38"/>
        <v>0</v>
      </c>
      <c r="N1015" s="21">
        <f t="shared" si="39"/>
        <v>0</v>
      </c>
    </row>
    <row r="1016" spans="1:15" ht="14.45" x14ac:dyDescent="0.3">
      <c r="A1016" s="25">
        <v>310</v>
      </c>
      <c r="C1016" s="40">
        <v>42150</v>
      </c>
      <c r="D1016" s="41" t="s">
        <v>2312</v>
      </c>
      <c r="E1016" s="42">
        <v>49.198999999999998</v>
      </c>
      <c r="F1016" s="37" t="s">
        <v>2313</v>
      </c>
      <c r="G1016" s="37" t="s">
        <v>2314</v>
      </c>
      <c r="H1016" s="37">
        <v>1120</v>
      </c>
      <c r="I1016" s="33">
        <v>0.5</v>
      </c>
      <c r="J1016" s="34">
        <v>81310</v>
      </c>
      <c r="K1016" s="35">
        <f t="shared" si="38"/>
        <v>232310</v>
      </c>
      <c r="L1016" s="36">
        <v>275000</v>
      </c>
      <c r="M1016" s="36">
        <v>1100</v>
      </c>
      <c r="N1016" s="21">
        <f t="shared" si="39"/>
        <v>1100.5</v>
      </c>
    </row>
    <row r="1017" spans="1:15" ht="14.45" x14ac:dyDescent="0.3">
      <c r="A1017" s="25" t="s">
        <v>2315</v>
      </c>
      <c r="C1017" s="40">
        <v>42150</v>
      </c>
      <c r="D1017" s="41" t="s">
        <v>2316</v>
      </c>
      <c r="E1017" s="42" t="s">
        <v>2317</v>
      </c>
      <c r="F1017" s="37" t="s">
        <v>2318</v>
      </c>
      <c r="G1017" s="37" t="s">
        <v>2319</v>
      </c>
      <c r="H1017" s="37">
        <v>1040</v>
      </c>
      <c r="I1017" s="33">
        <v>2</v>
      </c>
      <c r="J1017" s="34">
        <v>17740</v>
      </c>
      <c r="K1017" s="35">
        <f t="shared" si="38"/>
        <v>50690</v>
      </c>
      <c r="N1017" s="21">
        <f t="shared" si="39"/>
        <v>2</v>
      </c>
    </row>
    <row r="1018" spans="1:15" ht="14.45" x14ac:dyDescent="0.3">
      <c r="D1018" s="41" t="s">
        <v>2320</v>
      </c>
      <c r="E1018" s="42" t="s">
        <v>1849</v>
      </c>
      <c r="F1018" s="37" t="s">
        <v>124</v>
      </c>
      <c r="G1018" s="37" t="s">
        <v>124</v>
      </c>
      <c r="K1018" s="35">
        <f t="shared" si="38"/>
        <v>0</v>
      </c>
      <c r="N1018" s="21">
        <f t="shared" si="39"/>
        <v>0</v>
      </c>
    </row>
    <row r="1019" spans="1:15" ht="14.45" x14ac:dyDescent="0.3">
      <c r="D1019" s="41" t="s">
        <v>2321</v>
      </c>
      <c r="E1019" s="42" t="s">
        <v>2322</v>
      </c>
      <c r="F1019" s="37" t="s">
        <v>124</v>
      </c>
      <c r="G1019" s="37" t="s">
        <v>124</v>
      </c>
      <c r="K1019" s="35">
        <f t="shared" si="38"/>
        <v>0</v>
      </c>
      <c r="N1019" s="21">
        <f t="shared" si="39"/>
        <v>0</v>
      </c>
    </row>
    <row r="1020" spans="1:15" ht="14.45" x14ac:dyDescent="0.3">
      <c r="D1020" s="41" t="s">
        <v>2323</v>
      </c>
      <c r="E1020" s="42">
        <v>0.59</v>
      </c>
      <c r="F1020" s="37" t="s">
        <v>124</v>
      </c>
      <c r="G1020" s="37" t="s">
        <v>124</v>
      </c>
      <c r="K1020" s="35">
        <f t="shared" si="38"/>
        <v>0</v>
      </c>
      <c r="N1020" s="21">
        <f t="shared" si="39"/>
        <v>0</v>
      </c>
    </row>
    <row r="1021" spans="1:15" s="30" customFormat="1" ht="14.45" x14ac:dyDescent="0.3">
      <c r="A1021" s="26">
        <v>311</v>
      </c>
      <c r="B1021" s="44"/>
      <c r="C1021" s="45">
        <v>42150</v>
      </c>
      <c r="D1021" s="45" t="s">
        <v>2324</v>
      </c>
      <c r="E1021" s="46">
        <v>0.45900000000000002</v>
      </c>
      <c r="F1021" s="30" t="s">
        <v>2325</v>
      </c>
      <c r="G1021" s="30" t="s">
        <v>548</v>
      </c>
      <c r="H1021" s="30">
        <v>1030</v>
      </c>
      <c r="I1021" s="31">
        <v>0.5</v>
      </c>
      <c r="J1021" s="31">
        <v>20450</v>
      </c>
      <c r="K1021" s="28">
        <f t="shared" si="38"/>
        <v>58430</v>
      </c>
      <c r="L1021" s="32">
        <v>57500</v>
      </c>
      <c r="M1021" s="32">
        <v>230</v>
      </c>
      <c r="N1021" s="28">
        <f t="shared" si="39"/>
        <v>230.5</v>
      </c>
      <c r="O1021" s="26"/>
    </row>
    <row r="1022" spans="1:15" ht="14.45" x14ac:dyDescent="0.3">
      <c r="K1022" s="35">
        <v>0</v>
      </c>
      <c r="N1022" s="21">
        <f>SUM(N1003:N1021)</f>
        <v>1684.3</v>
      </c>
      <c r="O1022" s="25">
        <v>114411</v>
      </c>
    </row>
    <row r="1023" spans="1:15" ht="14.45" x14ac:dyDescent="0.3">
      <c r="K1023" s="35">
        <v>0</v>
      </c>
    </row>
    <row r="1024" spans="1:15" ht="14.45" x14ac:dyDescent="0.3">
      <c r="A1024" s="25" t="s">
        <v>2326</v>
      </c>
      <c r="C1024" s="40">
        <v>42145</v>
      </c>
      <c r="D1024" s="41" t="s">
        <v>2335</v>
      </c>
      <c r="E1024" s="42">
        <v>0.25</v>
      </c>
      <c r="F1024" s="37" t="s">
        <v>2336</v>
      </c>
      <c r="G1024" s="37" t="s">
        <v>2337</v>
      </c>
      <c r="H1024" s="37">
        <v>1100</v>
      </c>
      <c r="I1024" s="33">
        <v>0.5</v>
      </c>
      <c r="K1024" s="35">
        <f t="shared" si="38"/>
        <v>0</v>
      </c>
      <c r="N1024" s="21">
        <f t="shared" si="39"/>
        <v>0.5</v>
      </c>
    </row>
    <row r="1025" spans="1:15" ht="14.45" x14ac:dyDescent="0.3">
      <c r="A1025" s="25">
        <v>312</v>
      </c>
      <c r="C1025" s="40">
        <v>42150</v>
      </c>
      <c r="D1025" s="41" t="s">
        <v>2327</v>
      </c>
      <c r="E1025" s="42">
        <v>5.0019999999999998</v>
      </c>
      <c r="F1025" s="37" t="s">
        <v>2328</v>
      </c>
      <c r="G1025" s="37" t="s">
        <v>2329</v>
      </c>
      <c r="H1025" s="37">
        <v>1160</v>
      </c>
      <c r="I1025" s="33">
        <v>0.5</v>
      </c>
      <c r="J1025" s="34">
        <v>21890</v>
      </c>
      <c r="K1025" s="35">
        <f t="shared" si="38"/>
        <v>62540</v>
      </c>
      <c r="L1025" s="36">
        <v>36100</v>
      </c>
      <c r="M1025" s="36">
        <v>144.4</v>
      </c>
      <c r="N1025" s="21">
        <f t="shared" si="39"/>
        <v>144.9</v>
      </c>
    </row>
    <row r="1026" spans="1:15" ht="14.45" x14ac:dyDescent="0.3">
      <c r="A1026" s="25" t="s">
        <v>2330</v>
      </c>
      <c r="C1026" s="40">
        <v>42150</v>
      </c>
      <c r="D1026" s="41" t="s">
        <v>2331</v>
      </c>
      <c r="E1026" s="42" t="s">
        <v>2332</v>
      </c>
      <c r="F1026" s="37" t="s">
        <v>2333</v>
      </c>
      <c r="G1026" s="37" t="s">
        <v>2334</v>
      </c>
      <c r="H1026" s="37">
        <v>3010</v>
      </c>
      <c r="I1026" s="33">
        <v>0.5</v>
      </c>
      <c r="J1026" s="34">
        <v>29830</v>
      </c>
      <c r="K1026" s="35">
        <f t="shared" si="38"/>
        <v>85230</v>
      </c>
      <c r="N1026" s="21">
        <f t="shared" si="39"/>
        <v>0.5</v>
      </c>
    </row>
    <row r="1027" spans="1:15" ht="14.45" x14ac:dyDescent="0.3">
      <c r="A1027" s="25" t="s">
        <v>2338</v>
      </c>
      <c r="C1027" s="40">
        <v>42150</v>
      </c>
      <c r="D1027" s="41" t="s">
        <v>2339</v>
      </c>
      <c r="E1027" s="42">
        <v>0.60499999999999998</v>
      </c>
      <c r="F1027" s="37" t="s">
        <v>2340</v>
      </c>
      <c r="G1027" s="37" t="s">
        <v>2341</v>
      </c>
      <c r="H1027" s="37">
        <v>1100</v>
      </c>
      <c r="I1027" s="33">
        <v>0.5</v>
      </c>
      <c r="J1027" s="34">
        <v>36070</v>
      </c>
      <c r="K1027" s="35">
        <f t="shared" si="38"/>
        <v>103060</v>
      </c>
      <c r="N1027" s="21">
        <f t="shared" si="39"/>
        <v>0.5</v>
      </c>
    </row>
    <row r="1028" spans="1:15" s="30" customFormat="1" ht="14.45" x14ac:dyDescent="0.3">
      <c r="A1028" s="26" t="s">
        <v>2342</v>
      </c>
      <c r="B1028" s="44"/>
      <c r="C1028" s="45">
        <v>42150</v>
      </c>
      <c r="D1028" s="45" t="s">
        <v>2343</v>
      </c>
      <c r="E1028" s="46">
        <v>29.035</v>
      </c>
      <c r="F1028" s="30" t="s">
        <v>2344</v>
      </c>
      <c r="G1028" s="30" t="s">
        <v>2345</v>
      </c>
      <c r="H1028" s="30">
        <v>1090</v>
      </c>
      <c r="I1028" s="31">
        <v>0.5</v>
      </c>
      <c r="J1028" s="31">
        <v>63950</v>
      </c>
      <c r="K1028" s="28">
        <f t="shared" si="38"/>
        <v>182710</v>
      </c>
      <c r="L1028" s="32"/>
      <c r="M1028" s="32"/>
      <c r="N1028" s="28">
        <f t="shared" si="39"/>
        <v>0.5</v>
      </c>
      <c r="O1028" s="26"/>
    </row>
    <row r="1029" spans="1:15" ht="14.45" x14ac:dyDescent="0.3">
      <c r="K1029" s="35">
        <v>0</v>
      </c>
      <c r="N1029" s="21">
        <f>SUM(N1024:N1028)</f>
        <v>146.9</v>
      </c>
      <c r="O1029" s="25">
        <v>114440</v>
      </c>
    </row>
    <row r="1030" spans="1:15" ht="14.45" x14ac:dyDescent="0.3">
      <c r="K1030" s="35">
        <v>0</v>
      </c>
    </row>
    <row r="1031" spans="1:15" ht="14.45" x14ac:dyDescent="0.3">
      <c r="A1031" s="25" t="s">
        <v>2346</v>
      </c>
      <c r="C1031" s="40">
        <v>42151</v>
      </c>
      <c r="D1031" s="41" t="s">
        <v>2347</v>
      </c>
      <c r="E1031" s="42">
        <v>1</v>
      </c>
      <c r="F1031" s="37" t="s">
        <v>2348</v>
      </c>
      <c r="G1031" s="37" t="s">
        <v>2349</v>
      </c>
      <c r="H1031" s="37">
        <v>1110</v>
      </c>
      <c r="I1031" s="33">
        <v>0.5</v>
      </c>
      <c r="J1031" s="34">
        <v>2890</v>
      </c>
      <c r="K1031" s="35">
        <f t="shared" si="38"/>
        <v>8260</v>
      </c>
      <c r="N1031" s="21">
        <f t="shared" si="39"/>
        <v>0.5</v>
      </c>
      <c r="O1031" s="69"/>
    </row>
    <row r="1032" spans="1:15" ht="14.45" x14ac:dyDescent="0.3">
      <c r="A1032" s="25" t="s">
        <v>2350</v>
      </c>
      <c r="C1032" s="40">
        <v>42151</v>
      </c>
      <c r="D1032" s="41" t="s">
        <v>2351</v>
      </c>
      <c r="E1032" s="42">
        <v>1.4211</v>
      </c>
      <c r="F1032" s="37" t="s">
        <v>2352</v>
      </c>
      <c r="G1032" s="37" t="s">
        <v>2353</v>
      </c>
      <c r="H1032" s="37">
        <v>1100</v>
      </c>
      <c r="I1032" s="33">
        <v>0.5</v>
      </c>
      <c r="J1032" s="34">
        <v>59620</v>
      </c>
      <c r="K1032" s="35">
        <f t="shared" si="38"/>
        <v>170340</v>
      </c>
      <c r="N1032" s="21">
        <f t="shared" si="39"/>
        <v>0.5</v>
      </c>
      <c r="O1032" s="69"/>
    </row>
    <row r="1033" spans="1:15" ht="14.45" x14ac:dyDescent="0.3">
      <c r="A1033" s="25" t="s">
        <v>2354</v>
      </c>
      <c r="C1033" s="40">
        <v>42151</v>
      </c>
      <c r="D1033" s="41" t="s">
        <v>502</v>
      </c>
      <c r="E1033" s="42">
        <v>0.2492</v>
      </c>
      <c r="F1033" s="37" t="s">
        <v>504</v>
      </c>
      <c r="G1033" s="37" t="s">
        <v>2355</v>
      </c>
      <c r="H1033" s="37">
        <v>3010</v>
      </c>
      <c r="I1033" s="33">
        <v>0.5</v>
      </c>
      <c r="J1033" s="34">
        <v>27520</v>
      </c>
      <c r="K1033" s="35">
        <f t="shared" si="38"/>
        <v>78630</v>
      </c>
      <c r="N1033" s="21">
        <f t="shared" si="39"/>
        <v>0.5</v>
      </c>
      <c r="O1033" s="69"/>
    </row>
    <row r="1034" spans="1:15" ht="14.45" x14ac:dyDescent="0.3">
      <c r="A1034" s="25" t="s">
        <v>2356</v>
      </c>
      <c r="C1034" s="40">
        <v>42151</v>
      </c>
      <c r="D1034" s="41" t="s">
        <v>2357</v>
      </c>
      <c r="E1034" s="42">
        <v>2.6429999999999998</v>
      </c>
      <c r="F1034" s="37" t="s">
        <v>2358</v>
      </c>
      <c r="G1034" s="37" t="s">
        <v>2359</v>
      </c>
      <c r="H1034" s="37">
        <v>3010</v>
      </c>
      <c r="I1034" s="33">
        <v>0.5</v>
      </c>
      <c r="K1034" s="35">
        <f t="shared" si="38"/>
        <v>0</v>
      </c>
      <c r="N1034" s="21">
        <f t="shared" si="39"/>
        <v>0.5</v>
      </c>
      <c r="O1034" s="69"/>
    </row>
    <row r="1035" spans="1:15" ht="14.45" x14ac:dyDescent="0.3">
      <c r="A1035" s="25">
        <v>313</v>
      </c>
      <c r="C1035" s="40">
        <v>42151</v>
      </c>
      <c r="D1035" s="41" t="s">
        <v>1016</v>
      </c>
      <c r="E1035" s="42">
        <v>2.62</v>
      </c>
      <c r="F1035" s="37" t="s">
        <v>2360</v>
      </c>
      <c r="G1035" s="37" t="s">
        <v>2355</v>
      </c>
      <c r="H1035" s="37">
        <v>3010</v>
      </c>
      <c r="I1035" s="33">
        <v>0.5</v>
      </c>
      <c r="J1035" s="34">
        <v>158240</v>
      </c>
      <c r="K1035" s="35">
        <f t="shared" si="38"/>
        <v>452110</v>
      </c>
      <c r="L1035" s="36">
        <v>700000</v>
      </c>
      <c r="M1035" s="36">
        <v>2800</v>
      </c>
      <c r="N1035" s="21">
        <f t="shared" si="39"/>
        <v>2800.5</v>
      </c>
      <c r="O1035" s="69"/>
    </row>
    <row r="1036" spans="1:15" ht="14.45" x14ac:dyDescent="0.3">
      <c r="A1036" s="25" t="s">
        <v>2361</v>
      </c>
      <c r="C1036" s="40">
        <v>42152</v>
      </c>
      <c r="D1036" s="41" t="s">
        <v>2362</v>
      </c>
      <c r="E1036" s="42">
        <v>1.597</v>
      </c>
      <c r="F1036" s="37" t="s">
        <v>2363</v>
      </c>
      <c r="G1036" s="37" t="s">
        <v>2364</v>
      </c>
      <c r="H1036" s="37">
        <v>1200</v>
      </c>
      <c r="I1036" s="33">
        <v>0.5</v>
      </c>
      <c r="J1036" s="34">
        <v>32430</v>
      </c>
      <c r="K1036" s="35">
        <f t="shared" si="38"/>
        <v>92660</v>
      </c>
      <c r="N1036" s="21">
        <f t="shared" si="39"/>
        <v>0.5</v>
      </c>
      <c r="O1036" s="69"/>
    </row>
    <row r="1037" spans="1:15" ht="14.45" x14ac:dyDescent="0.3">
      <c r="A1037" s="25">
        <v>314</v>
      </c>
      <c r="C1037" s="40">
        <v>42152</v>
      </c>
      <c r="D1037" s="41" t="s">
        <v>2365</v>
      </c>
      <c r="E1037" s="42">
        <v>15</v>
      </c>
      <c r="F1037" s="37" t="s">
        <v>2366</v>
      </c>
      <c r="G1037" s="37" t="s">
        <v>2367</v>
      </c>
      <c r="H1037" s="37">
        <v>1180</v>
      </c>
      <c r="I1037" s="33">
        <v>0.5</v>
      </c>
      <c r="J1037" s="34">
        <v>37600</v>
      </c>
      <c r="K1037" s="35">
        <f t="shared" si="38"/>
        <v>107430</v>
      </c>
      <c r="L1037" s="36">
        <v>88000</v>
      </c>
      <c r="M1037" s="36">
        <v>352</v>
      </c>
      <c r="N1037" s="21">
        <f t="shared" si="39"/>
        <v>352.5</v>
      </c>
      <c r="O1037" s="69"/>
    </row>
    <row r="1038" spans="1:15" ht="14.45" x14ac:dyDescent="0.3">
      <c r="A1038" s="25">
        <v>315</v>
      </c>
      <c r="C1038" s="40">
        <v>42152</v>
      </c>
      <c r="D1038" s="41" t="s">
        <v>2368</v>
      </c>
      <c r="E1038" s="42">
        <v>2.5449999999999999</v>
      </c>
      <c r="F1038" s="37" t="s">
        <v>2369</v>
      </c>
      <c r="G1038" s="37" t="s">
        <v>2370</v>
      </c>
      <c r="H1038" s="37" t="s">
        <v>2371</v>
      </c>
      <c r="I1038" s="33">
        <v>3.5</v>
      </c>
      <c r="J1038" s="34">
        <v>393330</v>
      </c>
      <c r="K1038" s="35">
        <f t="shared" si="38"/>
        <v>1123800</v>
      </c>
      <c r="L1038" s="36">
        <v>1675000</v>
      </c>
      <c r="M1038" s="36">
        <v>6700</v>
      </c>
      <c r="N1038" s="21">
        <f t="shared" si="39"/>
        <v>6703.5</v>
      </c>
      <c r="O1038" s="69"/>
    </row>
    <row r="1039" spans="1:15" ht="14.45" x14ac:dyDescent="0.3">
      <c r="D1039" s="41" t="s">
        <v>2372</v>
      </c>
      <c r="E1039" s="42">
        <v>241.36099999999999</v>
      </c>
      <c r="F1039" s="37" t="s">
        <v>124</v>
      </c>
      <c r="G1039" s="37" t="s">
        <v>124</v>
      </c>
      <c r="K1039" s="35">
        <f t="shared" si="38"/>
        <v>0</v>
      </c>
      <c r="N1039" s="21">
        <f t="shared" si="39"/>
        <v>0</v>
      </c>
      <c r="O1039" s="69"/>
    </row>
    <row r="1040" spans="1:15" ht="14.45" x14ac:dyDescent="0.3">
      <c r="D1040" s="41" t="s">
        <v>2373</v>
      </c>
      <c r="E1040" s="42">
        <v>75.091999999999999</v>
      </c>
      <c r="F1040" s="37" t="s">
        <v>124</v>
      </c>
      <c r="G1040" s="37" t="s">
        <v>124</v>
      </c>
      <c r="K1040" s="35">
        <f t="shared" si="38"/>
        <v>0</v>
      </c>
      <c r="N1040" s="21">
        <f t="shared" si="39"/>
        <v>0</v>
      </c>
      <c r="O1040" s="69"/>
    </row>
    <row r="1041" spans="1:15" ht="14.45" x14ac:dyDescent="0.3">
      <c r="D1041" s="41" t="s">
        <v>2374</v>
      </c>
      <c r="E1041" s="42">
        <v>82.281000000000006</v>
      </c>
      <c r="F1041" s="37" t="s">
        <v>124</v>
      </c>
      <c r="G1041" s="37" t="s">
        <v>124</v>
      </c>
      <c r="K1041" s="35">
        <f t="shared" si="38"/>
        <v>0</v>
      </c>
      <c r="N1041" s="21">
        <f t="shared" si="39"/>
        <v>0</v>
      </c>
      <c r="O1041" s="36"/>
    </row>
    <row r="1042" spans="1:15" ht="14.45" x14ac:dyDescent="0.3">
      <c r="D1042" s="41" t="s">
        <v>2375</v>
      </c>
      <c r="E1042" s="42">
        <v>28.757000000000001</v>
      </c>
      <c r="F1042" s="37" t="s">
        <v>124</v>
      </c>
      <c r="G1042" s="37" t="s">
        <v>124</v>
      </c>
      <c r="K1042" s="35">
        <f t="shared" si="38"/>
        <v>0</v>
      </c>
      <c r="N1042" s="21">
        <f t="shared" si="39"/>
        <v>0</v>
      </c>
      <c r="O1042" s="69"/>
    </row>
    <row r="1043" spans="1:15" ht="14.45" x14ac:dyDescent="0.3">
      <c r="A1043" s="25" t="s">
        <v>2376</v>
      </c>
      <c r="C1043" s="40">
        <v>42152</v>
      </c>
      <c r="D1043" s="41" t="s">
        <v>2377</v>
      </c>
      <c r="E1043" s="42">
        <v>36.942</v>
      </c>
      <c r="F1043" s="37" t="s">
        <v>2369</v>
      </c>
      <c r="G1043" s="37" t="s">
        <v>2378</v>
      </c>
      <c r="H1043" s="37">
        <v>1080</v>
      </c>
      <c r="I1043" s="33">
        <v>0.5</v>
      </c>
      <c r="J1043" s="34">
        <v>50850</v>
      </c>
      <c r="K1043" s="35">
        <f t="shared" si="38"/>
        <v>145290</v>
      </c>
      <c r="N1043" s="21">
        <f t="shared" si="39"/>
        <v>0.5</v>
      </c>
      <c r="O1043" s="69"/>
    </row>
    <row r="1044" spans="1:15" ht="14.45" x14ac:dyDescent="0.3">
      <c r="A1044" s="25" t="s">
        <v>2379</v>
      </c>
      <c r="C1044" s="40">
        <v>42152</v>
      </c>
      <c r="D1044" s="41" t="s">
        <v>2380</v>
      </c>
      <c r="E1044" s="42">
        <v>0.25</v>
      </c>
      <c r="F1044" s="37" t="s">
        <v>2381</v>
      </c>
      <c r="G1044" s="37" t="s">
        <v>2382</v>
      </c>
      <c r="H1044" s="37">
        <v>3010</v>
      </c>
      <c r="I1044" s="33">
        <v>0.5</v>
      </c>
      <c r="J1044" s="34">
        <v>27240</v>
      </c>
      <c r="K1044" s="35">
        <f t="shared" si="38"/>
        <v>77830</v>
      </c>
      <c r="N1044" s="21">
        <f t="shared" si="39"/>
        <v>0.5</v>
      </c>
      <c r="O1044" s="69"/>
    </row>
    <row r="1045" spans="1:15" ht="14.45" x14ac:dyDescent="0.3">
      <c r="A1045" s="25">
        <v>316</v>
      </c>
      <c r="C1045" s="40">
        <v>42152</v>
      </c>
      <c r="D1045" s="41" t="s">
        <v>2383</v>
      </c>
      <c r="E1045" s="42">
        <v>39.576999999999998</v>
      </c>
      <c r="F1045" s="37" t="s">
        <v>2384</v>
      </c>
      <c r="G1045" s="37" t="s">
        <v>2385</v>
      </c>
      <c r="H1045" s="37">
        <v>1090</v>
      </c>
      <c r="I1045" s="33">
        <v>0.5</v>
      </c>
      <c r="J1045" s="34">
        <v>42030</v>
      </c>
      <c r="K1045" s="35">
        <f t="shared" si="38"/>
        <v>120090</v>
      </c>
      <c r="L1045" s="36">
        <v>169500</v>
      </c>
      <c r="M1045" s="36">
        <v>678</v>
      </c>
      <c r="N1045" s="21">
        <f t="shared" si="39"/>
        <v>678.5</v>
      </c>
      <c r="O1045" s="69"/>
    </row>
    <row r="1046" spans="1:15" ht="14.45" x14ac:dyDescent="0.3">
      <c r="A1046" s="25" t="s">
        <v>1870</v>
      </c>
      <c r="C1046" s="40">
        <v>42152</v>
      </c>
      <c r="D1046" s="41" t="s">
        <v>1871</v>
      </c>
      <c r="E1046" s="42">
        <v>22.385999999999999</v>
      </c>
      <c r="F1046" s="37" t="s">
        <v>2386</v>
      </c>
      <c r="G1046" s="37" t="s">
        <v>1875</v>
      </c>
      <c r="H1046" s="37">
        <v>1050</v>
      </c>
      <c r="I1046" s="33">
        <v>1.5</v>
      </c>
      <c r="J1046" s="34">
        <v>31100</v>
      </c>
      <c r="K1046" s="35">
        <f t="shared" si="38"/>
        <v>88860</v>
      </c>
      <c r="N1046" s="21">
        <f t="shared" si="39"/>
        <v>1.5</v>
      </c>
      <c r="O1046" s="69"/>
    </row>
    <row r="1047" spans="1:15" ht="14.45" x14ac:dyDescent="0.3">
      <c r="A1047" s="25" t="s">
        <v>1874</v>
      </c>
      <c r="C1047" s="40">
        <v>42152</v>
      </c>
      <c r="D1047" s="41" t="s">
        <v>1871</v>
      </c>
      <c r="E1047" s="42">
        <v>22.385999999999999</v>
      </c>
      <c r="F1047" s="37" t="s">
        <v>2387</v>
      </c>
      <c r="G1047" s="37" t="s">
        <v>2388</v>
      </c>
      <c r="H1047" s="37">
        <v>1050</v>
      </c>
      <c r="I1047" s="33">
        <v>0.5</v>
      </c>
      <c r="J1047" s="34">
        <v>31100</v>
      </c>
      <c r="K1047" s="35">
        <f t="shared" si="38"/>
        <v>88860</v>
      </c>
      <c r="N1047" s="21">
        <f t="shared" si="39"/>
        <v>0.5</v>
      </c>
      <c r="O1047" s="69"/>
    </row>
    <row r="1048" spans="1:15" ht="14.45" x14ac:dyDescent="0.3">
      <c r="A1048" s="25" t="s">
        <v>2389</v>
      </c>
      <c r="C1048" s="40">
        <v>42152</v>
      </c>
      <c r="D1048" s="41" t="s">
        <v>2390</v>
      </c>
      <c r="E1048" s="42">
        <v>1.0198</v>
      </c>
      <c r="F1048" s="37" t="s">
        <v>2391</v>
      </c>
      <c r="G1048" s="37" t="s">
        <v>2392</v>
      </c>
      <c r="H1048" s="37">
        <v>1110</v>
      </c>
      <c r="I1048" s="33">
        <v>0.5</v>
      </c>
      <c r="J1048" s="34">
        <v>750</v>
      </c>
      <c r="K1048" s="35">
        <f t="shared" si="38"/>
        <v>2140</v>
      </c>
      <c r="N1048" s="21">
        <f t="shared" si="39"/>
        <v>0.5</v>
      </c>
      <c r="O1048" s="69"/>
    </row>
    <row r="1049" spans="1:15" ht="14.45" x14ac:dyDescent="0.3">
      <c r="A1049" s="25">
        <v>317</v>
      </c>
      <c r="C1049" s="40">
        <v>42152</v>
      </c>
      <c r="D1049" s="41" t="s">
        <v>2393</v>
      </c>
      <c r="E1049" s="42">
        <v>9.0670000000000002</v>
      </c>
      <c r="F1049" s="37" t="s">
        <v>2394</v>
      </c>
      <c r="G1049" s="37" t="s">
        <v>2395</v>
      </c>
      <c r="H1049" s="37">
        <v>1030</v>
      </c>
      <c r="I1049" s="33">
        <v>1</v>
      </c>
      <c r="J1049" s="34">
        <v>90160</v>
      </c>
      <c r="K1049" s="35">
        <f t="shared" si="38"/>
        <v>257600</v>
      </c>
      <c r="L1049" s="36">
        <v>425742.9</v>
      </c>
      <c r="M1049" s="36">
        <v>1703.2</v>
      </c>
      <c r="N1049" s="21">
        <f t="shared" si="39"/>
        <v>1704.2</v>
      </c>
      <c r="O1049" s="69"/>
    </row>
    <row r="1050" spans="1:15" s="30" customFormat="1" ht="14.45" x14ac:dyDescent="0.3">
      <c r="A1050" s="26"/>
      <c r="B1050" s="44"/>
      <c r="C1050" s="45"/>
      <c r="D1050" s="45" t="s">
        <v>2396</v>
      </c>
      <c r="E1050" s="46">
        <v>74.412000000000006</v>
      </c>
      <c r="F1050" s="30" t="s">
        <v>124</v>
      </c>
      <c r="G1050" s="30" t="s">
        <v>124</v>
      </c>
      <c r="I1050" s="31"/>
      <c r="J1050" s="31"/>
      <c r="K1050" s="28">
        <f t="shared" si="38"/>
        <v>0</v>
      </c>
      <c r="L1050" s="32"/>
      <c r="M1050" s="32"/>
      <c r="N1050" s="28">
        <f t="shared" si="39"/>
        <v>0</v>
      </c>
      <c r="O1050" s="26"/>
    </row>
    <row r="1051" spans="1:15" ht="14.45" x14ac:dyDescent="0.3">
      <c r="K1051" s="35">
        <v>0</v>
      </c>
      <c r="N1051" s="21">
        <f>SUM(N1031:N1050)</f>
        <v>12245.2</v>
      </c>
      <c r="O1051" s="69">
        <v>114463</v>
      </c>
    </row>
    <row r="1052" spans="1:15" ht="14.45" x14ac:dyDescent="0.3">
      <c r="K1052" s="35">
        <v>0</v>
      </c>
    </row>
    <row r="1053" spans="1:15" ht="14.45" x14ac:dyDescent="0.3">
      <c r="A1053" s="25">
        <v>318</v>
      </c>
      <c r="C1053" s="40">
        <v>42152</v>
      </c>
      <c r="D1053" s="41" t="s">
        <v>2397</v>
      </c>
      <c r="E1053" s="42">
        <v>0.76600000000000001</v>
      </c>
      <c r="F1053" s="37" t="s">
        <v>2398</v>
      </c>
      <c r="G1053" s="37" t="s">
        <v>2399</v>
      </c>
      <c r="H1053" s="37">
        <v>1060</v>
      </c>
      <c r="I1053" s="33">
        <v>0.5</v>
      </c>
      <c r="J1053" s="34">
        <v>11990</v>
      </c>
      <c r="K1053" s="35">
        <f t="shared" si="38"/>
        <v>34260</v>
      </c>
      <c r="L1053" s="36">
        <v>52000</v>
      </c>
      <c r="M1053" s="36">
        <v>208</v>
      </c>
      <c r="N1053" s="21">
        <f t="shared" si="39"/>
        <v>208.5</v>
      </c>
    </row>
    <row r="1054" spans="1:15" ht="14.45" x14ac:dyDescent="0.3">
      <c r="A1054" s="25">
        <v>319</v>
      </c>
      <c r="C1054" s="40">
        <v>42152</v>
      </c>
      <c r="D1054" s="41" t="s">
        <v>2400</v>
      </c>
      <c r="E1054" s="42" t="s">
        <v>1135</v>
      </c>
      <c r="F1054" s="37" t="s">
        <v>2401</v>
      </c>
      <c r="G1054" s="37" t="s">
        <v>2402</v>
      </c>
      <c r="H1054" s="37">
        <v>1150</v>
      </c>
      <c r="I1054" s="33">
        <v>1.5</v>
      </c>
      <c r="J1054" s="34">
        <v>9720</v>
      </c>
      <c r="K1054" s="35">
        <f t="shared" si="38"/>
        <v>27770</v>
      </c>
      <c r="L1054" s="36">
        <v>14500</v>
      </c>
      <c r="M1054" s="36">
        <v>58</v>
      </c>
      <c r="N1054" s="21">
        <f t="shared" si="39"/>
        <v>59.5</v>
      </c>
    </row>
    <row r="1055" spans="1:15" ht="14.45" x14ac:dyDescent="0.3">
      <c r="D1055" s="41" t="s">
        <v>2403</v>
      </c>
      <c r="E1055" s="42" t="s">
        <v>2404</v>
      </c>
      <c r="F1055" s="37" t="s">
        <v>124</v>
      </c>
      <c r="G1055" s="37" t="s">
        <v>124</v>
      </c>
      <c r="K1055" s="35">
        <f t="shared" si="38"/>
        <v>0</v>
      </c>
      <c r="N1055" s="21">
        <f t="shared" si="39"/>
        <v>0</v>
      </c>
    </row>
    <row r="1056" spans="1:15" ht="14.45" x14ac:dyDescent="0.3">
      <c r="D1056" s="41" t="s">
        <v>2405</v>
      </c>
      <c r="E1056" s="42" t="s">
        <v>2406</v>
      </c>
      <c r="F1056" s="37" t="s">
        <v>124</v>
      </c>
      <c r="G1056" s="37" t="s">
        <v>124</v>
      </c>
      <c r="K1056" s="35">
        <f t="shared" si="38"/>
        <v>0</v>
      </c>
      <c r="N1056" s="21">
        <f t="shared" si="39"/>
        <v>0</v>
      </c>
    </row>
    <row r="1057" spans="1:15" ht="14.45" x14ac:dyDescent="0.3">
      <c r="A1057" s="25" t="s">
        <v>2407</v>
      </c>
      <c r="C1057" s="40">
        <v>42152</v>
      </c>
      <c r="D1057" s="41" t="s">
        <v>2408</v>
      </c>
      <c r="E1057" s="42">
        <v>3.9529999999999998</v>
      </c>
      <c r="F1057" s="37" t="s">
        <v>2409</v>
      </c>
      <c r="G1057" s="37" t="s">
        <v>2410</v>
      </c>
      <c r="H1057" s="37">
        <v>1220</v>
      </c>
      <c r="I1057" s="33">
        <v>0.5</v>
      </c>
      <c r="J1057" s="34">
        <v>4430</v>
      </c>
      <c r="K1057" s="35">
        <f t="shared" si="38"/>
        <v>12660</v>
      </c>
      <c r="N1057" s="21">
        <f t="shared" si="39"/>
        <v>0.5</v>
      </c>
    </row>
    <row r="1058" spans="1:15" ht="14.45" x14ac:dyDescent="0.3">
      <c r="A1058" s="25">
        <v>320</v>
      </c>
      <c r="C1058" s="40">
        <v>42153</v>
      </c>
      <c r="D1058" s="41" t="s">
        <v>2411</v>
      </c>
      <c r="E1058" s="42">
        <v>64.411000000000001</v>
      </c>
      <c r="F1058" s="37" t="s">
        <v>2413</v>
      </c>
      <c r="G1058" s="37" t="s">
        <v>2414</v>
      </c>
      <c r="H1058" s="37">
        <v>1220</v>
      </c>
      <c r="I1058" s="33">
        <v>1</v>
      </c>
      <c r="J1058" s="34">
        <v>127070</v>
      </c>
      <c r="K1058" s="35">
        <f t="shared" si="38"/>
        <v>363060</v>
      </c>
      <c r="L1058" s="36">
        <v>600000</v>
      </c>
      <c r="M1058" s="36">
        <v>2400</v>
      </c>
      <c r="N1058" s="21">
        <f t="shared" si="39"/>
        <v>2401</v>
      </c>
    </row>
    <row r="1059" spans="1:15" ht="14.45" x14ac:dyDescent="0.3">
      <c r="D1059" s="41" t="s">
        <v>2412</v>
      </c>
      <c r="E1059" s="42">
        <v>15</v>
      </c>
      <c r="F1059" s="37" t="s">
        <v>124</v>
      </c>
      <c r="G1059" s="37" t="s">
        <v>124</v>
      </c>
      <c r="K1059" s="35">
        <f t="shared" si="38"/>
        <v>0</v>
      </c>
      <c r="N1059" s="21">
        <f t="shared" si="39"/>
        <v>0</v>
      </c>
    </row>
    <row r="1060" spans="1:15" ht="14.45" x14ac:dyDescent="0.3">
      <c r="A1060" s="25" t="s">
        <v>2415</v>
      </c>
      <c r="C1060" s="40">
        <v>42153</v>
      </c>
      <c r="D1060" s="41" t="s">
        <v>2416</v>
      </c>
      <c r="E1060" s="42">
        <v>3.7050000000000001</v>
      </c>
      <c r="F1060" s="37" t="s">
        <v>2417</v>
      </c>
      <c r="G1060" s="37" t="s">
        <v>2418</v>
      </c>
      <c r="H1060" s="37">
        <v>1020</v>
      </c>
      <c r="I1060" s="33">
        <v>0.5</v>
      </c>
      <c r="J1060" s="34">
        <v>7520</v>
      </c>
      <c r="K1060" s="35">
        <f t="shared" si="38"/>
        <v>21490</v>
      </c>
      <c r="N1060" s="21">
        <f t="shared" si="39"/>
        <v>0.5</v>
      </c>
    </row>
    <row r="1061" spans="1:15" ht="14.45" x14ac:dyDescent="0.3">
      <c r="A1061" s="25">
        <v>321</v>
      </c>
      <c r="C1061" s="40">
        <v>42153</v>
      </c>
      <c r="D1061" s="41" t="s">
        <v>2419</v>
      </c>
      <c r="E1061" s="42">
        <v>1.544</v>
      </c>
      <c r="F1061" s="37" t="s">
        <v>2420</v>
      </c>
      <c r="G1061" s="37" t="s">
        <v>2421</v>
      </c>
      <c r="H1061" s="37">
        <v>1110</v>
      </c>
      <c r="I1061" s="33">
        <v>0.5</v>
      </c>
      <c r="J1061" s="34">
        <v>5970</v>
      </c>
      <c r="K1061" s="35">
        <f t="shared" si="38"/>
        <v>17060</v>
      </c>
      <c r="L1061" s="36">
        <v>10000</v>
      </c>
      <c r="M1061" s="36">
        <v>40</v>
      </c>
      <c r="N1061" s="21">
        <f t="shared" si="39"/>
        <v>40.5</v>
      </c>
    </row>
    <row r="1062" spans="1:15" ht="14.45" x14ac:dyDescent="0.3">
      <c r="A1062" s="25" t="s">
        <v>2422</v>
      </c>
      <c r="C1062" s="40">
        <v>42153</v>
      </c>
      <c r="D1062" s="41" t="s">
        <v>2423</v>
      </c>
      <c r="E1062" s="42">
        <v>3.33</v>
      </c>
      <c r="F1062" s="37" t="s">
        <v>2424</v>
      </c>
      <c r="G1062" s="37" t="s">
        <v>2425</v>
      </c>
      <c r="H1062" s="37">
        <v>1040</v>
      </c>
      <c r="I1062" s="33">
        <v>0.5</v>
      </c>
      <c r="J1062" s="34">
        <v>27010</v>
      </c>
      <c r="K1062" s="35">
        <f t="shared" si="38"/>
        <v>77170</v>
      </c>
      <c r="N1062" s="21">
        <f t="shared" si="39"/>
        <v>0.5</v>
      </c>
    </row>
    <row r="1063" spans="1:15" ht="14.45" x14ac:dyDescent="0.3">
      <c r="A1063" s="25">
        <v>322</v>
      </c>
      <c r="C1063" s="40">
        <v>42153</v>
      </c>
      <c r="D1063" s="41" t="s">
        <v>2426</v>
      </c>
      <c r="E1063" s="42">
        <v>15.43</v>
      </c>
      <c r="F1063" s="37" t="s">
        <v>2427</v>
      </c>
      <c r="G1063" s="37" t="s">
        <v>2428</v>
      </c>
      <c r="H1063" s="37">
        <v>1120</v>
      </c>
      <c r="I1063" s="33">
        <v>0.5</v>
      </c>
      <c r="J1063" s="34">
        <v>16830</v>
      </c>
      <c r="K1063" s="35">
        <f t="shared" si="38"/>
        <v>48090</v>
      </c>
      <c r="L1063" s="36">
        <v>100000</v>
      </c>
      <c r="M1063" s="36">
        <v>400</v>
      </c>
      <c r="N1063" s="21">
        <f t="shared" si="39"/>
        <v>400.5</v>
      </c>
    </row>
    <row r="1064" spans="1:15" ht="14.45" x14ac:dyDescent="0.3">
      <c r="A1064" s="25" t="s">
        <v>2429</v>
      </c>
      <c r="C1064" s="40">
        <v>42153</v>
      </c>
      <c r="D1064" s="41" t="s">
        <v>2430</v>
      </c>
      <c r="E1064" s="42">
        <v>12.526999999999999</v>
      </c>
      <c r="F1064" s="37" t="s">
        <v>2431</v>
      </c>
      <c r="G1064" s="37" t="s">
        <v>2432</v>
      </c>
      <c r="H1064" s="37">
        <v>1120</v>
      </c>
      <c r="I1064" s="33">
        <v>0.5</v>
      </c>
      <c r="J1064" s="34">
        <v>14660</v>
      </c>
      <c r="K1064" s="35">
        <f t="shared" si="38"/>
        <v>41890</v>
      </c>
      <c r="N1064" s="21">
        <f t="shared" si="39"/>
        <v>0.5</v>
      </c>
    </row>
    <row r="1065" spans="1:15" ht="14.45" x14ac:dyDescent="0.3">
      <c r="A1065" s="25">
        <v>331</v>
      </c>
      <c r="C1065" s="40">
        <v>42153</v>
      </c>
      <c r="D1065" s="41" t="s">
        <v>2433</v>
      </c>
      <c r="E1065" s="42">
        <v>0.37</v>
      </c>
      <c r="F1065" s="37" t="s">
        <v>2434</v>
      </c>
      <c r="G1065" s="37" t="s">
        <v>2435</v>
      </c>
      <c r="H1065" s="37">
        <v>1090</v>
      </c>
      <c r="I1065" s="33">
        <v>0.5</v>
      </c>
      <c r="J1065" s="34">
        <v>5570</v>
      </c>
      <c r="K1065" s="35">
        <f t="shared" si="38"/>
        <v>15910</v>
      </c>
      <c r="L1065" s="36">
        <v>30000</v>
      </c>
      <c r="M1065" s="36">
        <v>120</v>
      </c>
      <c r="N1065" s="21">
        <f t="shared" si="39"/>
        <v>120.5</v>
      </c>
    </row>
    <row r="1066" spans="1:15" ht="14.45" x14ac:dyDescent="0.3">
      <c r="A1066" s="25" t="s">
        <v>2436</v>
      </c>
      <c r="C1066" s="40">
        <v>42153</v>
      </c>
      <c r="D1066" s="41" t="s">
        <v>2437</v>
      </c>
      <c r="E1066" s="42">
        <v>2.2353000000000001</v>
      </c>
      <c r="F1066" s="37" t="s">
        <v>2438</v>
      </c>
      <c r="G1066" s="37" t="s">
        <v>2439</v>
      </c>
      <c r="H1066" s="37">
        <v>3010</v>
      </c>
      <c r="I1066" s="33">
        <v>0.5</v>
      </c>
      <c r="J1066" s="34">
        <v>117950</v>
      </c>
      <c r="K1066" s="35">
        <f t="shared" si="38"/>
        <v>337000</v>
      </c>
      <c r="N1066" s="21">
        <f t="shared" si="39"/>
        <v>0.5</v>
      </c>
    </row>
    <row r="1067" spans="1:15" ht="14.45" x14ac:dyDescent="0.3">
      <c r="A1067" s="25" t="s">
        <v>2440</v>
      </c>
      <c r="C1067" s="40">
        <v>42153</v>
      </c>
      <c r="D1067" s="41" t="s">
        <v>2437</v>
      </c>
      <c r="E1067" s="42">
        <v>2.2353000000000001</v>
      </c>
      <c r="F1067" s="37" t="s">
        <v>2441</v>
      </c>
      <c r="G1067" s="37" t="s">
        <v>2442</v>
      </c>
      <c r="H1067" s="37">
        <v>3010</v>
      </c>
      <c r="I1067" s="33">
        <v>0.5</v>
      </c>
      <c r="J1067" s="34">
        <v>117950</v>
      </c>
      <c r="K1067" s="35">
        <f t="shared" si="38"/>
        <v>337000</v>
      </c>
      <c r="N1067" s="21">
        <f t="shared" si="39"/>
        <v>0.5</v>
      </c>
    </row>
    <row r="1068" spans="1:15" ht="14.45" x14ac:dyDescent="0.3">
      <c r="A1068" s="25">
        <v>323</v>
      </c>
      <c r="C1068" s="40">
        <v>42153</v>
      </c>
      <c r="D1068" s="41" t="s">
        <v>2437</v>
      </c>
      <c r="E1068" s="42">
        <v>2.2353000000000001</v>
      </c>
      <c r="F1068" s="37" t="s">
        <v>2443</v>
      </c>
      <c r="G1068" s="37" t="s">
        <v>2442</v>
      </c>
      <c r="H1068" s="37">
        <v>3010</v>
      </c>
      <c r="I1068" s="33">
        <v>0.5</v>
      </c>
      <c r="J1068" s="34">
        <v>117950</v>
      </c>
      <c r="K1068" s="35">
        <f t="shared" si="38"/>
        <v>337000</v>
      </c>
      <c r="L1068" s="36">
        <v>269000</v>
      </c>
      <c r="M1068" s="36">
        <v>1076</v>
      </c>
      <c r="N1068" s="21">
        <f t="shared" si="39"/>
        <v>1076.5</v>
      </c>
    </row>
    <row r="1069" spans="1:15" ht="14.45" x14ac:dyDescent="0.3">
      <c r="A1069" s="25">
        <v>324</v>
      </c>
      <c r="C1069" s="40">
        <v>42153</v>
      </c>
      <c r="D1069" s="41" t="s">
        <v>2444</v>
      </c>
      <c r="E1069" s="42">
        <v>50.991999999999997</v>
      </c>
      <c r="F1069" s="37" t="s">
        <v>2445</v>
      </c>
      <c r="G1069" s="37" t="s">
        <v>2446</v>
      </c>
      <c r="H1069" s="37">
        <v>1020</v>
      </c>
      <c r="I1069" s="33">
        <v>0.5</v>
      </c>
      <c r="J1069" s="34">
        <v>46400</v>
      </c>
      <c r="K1069" s="35">
        <f t="shared" ref="K1069:K1130" si="40">ROUND(J1069/0.35,-1)</f>
        <v>132570</v>
      </c>
      <c r="L1069" s="36">
        <v>239662.4</v>
      </c>
      <c r="M1069" s="36">
        <v>958.65</v>
      </c>
      <c r="N1069" s="21">
        <f t="shared" ref="N1069:N1130" si="41">SUM(I1069+M1069)</f>
        <v>959.15</v>
      </c>
    </row>
    <row r="1070" spans="1:15" ht="14.45" x14ac:dyDescent="0.3">
      <c r="A1070" s="25">
        <v>325</v>
      </c>
      <c r="C1070" s="40">
        <v>42153</v>
      </c>
      <c r="D1070" s="41" t="s">
        <v>2447</v>
      </c>
      <c r="E1070" s="42" t="s">
        <v>2448</v>
      </c>
      <c r="F1070" s="37" t="s">
        <v>2449</v>
      </c>
      <c r="G1070" s="37" t="s">
        <v>2450</v>
      </c>
      <c r="H1070" s="37">
        <v>3010</v>
      </c>
      <c r="I1070" s="33">
        <v>0.5</v>
      </c>
      <c r="J1070" s="34">
        <v>27410</v>
      </c>
      <c r="K1070" s="35">
        <f t="shared" si="40"/>
        <v>78310</v>
      </c>
      <c r="L1070" s="36">
        <v>111000</v>
      </c>
      <c r="M1070" s="36">
        <v>444</v>
      </c>
      <c r="N1070" s="21">
        <f t="shared" si="41"/>
        <v>444.5</v>
      </c>
    </row>
    <row r="1071" spans="1:15" s="30" customFormat="1" ht="14.45" x14ac:dyDescent="0.3">
      <c r="A1071" s="26" t="s">
        <v>2451</v>
      </c>
      <c r="B1071" s="44"/>
      <c r="C1071" s="45">
        <v>42153</v>
      </c>
      <c r="D1071" s="45" t="s">
        <v>2452</v>
      </c>
      <c r="E1071" s="46" t="s">
        <v>2453</v>
      </c>
      <c r="F1071" s="30" t="s">
        <v>2454</v>
      </c>
      <c r="G1071" s="30" t="s">
        <v>2455</v>
      </c>
      <c r="H1071" s="30">
        <v>3010</v>
      </c>
      <c r="I1071" s="31">
        <v>0.5</v>
      </c>
      <c r="J1071" s="31">
        <v>45760</v>
      </c>
      <c r="K1071" s="28">
        <f t="shared" si="40"/>
        <v>130740</v>
      </c>
      <c r="L1071" s="32"/>
      <c r="M1071" s="32"/>
      <c r="N1071" s="28">
        <f t="shared" si="41"/>
        <v>0.5</v>
      </c>
      <c r="O1071" s="26"/>
    </row>
    <row r="1072" spans="1:15" ht="14.45" x14ac:dyDescent="0.3">
      <c r="K1072" s="35">
        <v>0</v>
      </c>
      <c r="N1072" s="21">
        <f>SUM(N1053:N1071)</f>
        <v>5714.15</v>
      </c>
      <c r="O1072" s="25">
        <v>114472</v>
      </c>
    </row>
    <row r="1073" spans="1:15" ht="14.45" x14ac:dyDescent="0.3">
      <c r="K1073" s="35">
        <v>0</v>
      </c>
    </row>
    <row r="1074" spans="1:15" ht="14.45" x14ac:dyDescent="0.3">
      <c r="A1074" s="25">
        <v>326</v>
      </c>
      <c r="C1074" s="40">
        <v>42156</v>
      </c>
      <c r="D1074" s="41" t="s">
        <v>2456</v>
      </c>
      <c r="E1074" s="42" t="s">
        <v>127</v>
      </c>
      <c r="F1074" s="37" t="s">
        <v>2459</v>
      </c>
      <c r="G1074" s="37" t="s">
        <v>2460</v>
      </c>
      <c r="H1074" s="37">
        <v>3010</v>
      </c>
      <c r="I1074" s="33">
        <v>1</v>
      </c>
      <c r="J1074" s="34">
        <v>16680</v>
      </c>
      <c r="K1074" s="35">
        <f t="shared" si="40"/>
        <v>47660</v>
      </c>
      <c r="L1074" s="36">
        <v>54700</v>
      </c>
      <c r="M1074" s="36">
        <v>218.8</v>
      </c>
      <c r="N1074" s="21">
        <f t="shared" si="41"/>
        <v>219.8</v>
      </c>
    </row>
    <row r="1075" spans="1:15" ht="14.45" x14ac:dyDescent="0.3">
      <c r="D1075" s="41" t="s">
        <v>2457</v>
      </c>
      <c r="E1075" s="42" t="s">
        <v>2458</v>
      </c>
      <c r="F1075" s="37" t="s">
        <v>124</v>
      </c>
      <c r="G1075" s="37" t="s">
        <v>124</v>
      </c>
      <c r="K1075" s="35">
        <f t="shared" si="40"/>
        <v>0</v>
      </c>
      <c r="N1075" s="21">
        <f t="shared" si="41"/>
        <v>0</v>
      </c>
    </row>
    <row r="1076" spans="1:15" s="30" customFormat="1" ht="14.45" x14ac:dyDescent="0.3">
      <c r="A1076" s="26">
        <v>332</v>
      </c>
      <c r="B1076" s="44"/>
      <c r="C1076" s="45">
        <v>42156</v>
      </c>
      <c r="D1076" s="45" t="s">
        <v>2461</v>
      </c>
      <c r="E1076" s="46" t="s">
        <v>2462</v>
      </c>
      <c r="F1076" s="30" t="s">
        <v>2463</v>
      </c>
      <c r="G1076" s="30" t="s">
        <v>2464</v>
      </c>
      <c r="H1076" s="30">
        <v>3010</v>
      </c>
      <c r="I1076" s="31">
        <v>0.5</v>
      </c>
      <c r="J1076" s="31">
        <v>35870</v>
      </c>
      <c r="K1076" s="28">
        <f t="shared" si="40"/>
        <v>102490</v>
      </c>
      <c r="L1076" s="32">
        <v>65000</v>
      </c>
      <c r="M1076" s="32">
        <v>260</v>
      </c>
      <c r="N1076" s="28">
        <f t="shared" si="41"/>
        <v>260.5</v>
      </c>
      <c r="O1076" s="26"/>
    </row>
    <row r="1077" spans="1:15" ht="14.45" x14ac:dyDescent="0.3">
      <c r="K1077" s="35">
        <v>0</v>
      </c>
      <c r="N1077" s="21">
        <f>SUM(N1074:N1076)</f>
        <v>480.3</v>
      </c>
      <c r="O1077" s="25">
        <v>114488</v>
      </c>
    </row>
    <row r="1078" spans="1:15" ht="14.45" x14ac:dyDescent="0.3">
      <c r="K1078" s="35">
        <v>0</v>
      </c>
    </row>
    <row r="1079" spans="1:15" ht="14.45" x14ac:dyDescent="0.3">
      <c r="A1079" s="25" t="s">
        <v>2465</v>
      </c>
      <c r="C1079" s="40">
        <v>42156</v>
      </c>
      <c r="D1079" s="41" t="s">
        <v>2466</v>
      </c>
      <c r="E1079" s="42">
        <v>3.16</v>
      </c>
      <c r="F1079" s="37" t="s">
        <v>2467</v>
      </c>
      <c r="G1079" s="37" t="s">
        <v>2468</v>
      </c>
      <c r="H1079" s="37">
        <v>1150</v>
      </c>
      <c r="I1079" s="33">
        <v>0.5</v>
      </c>
      <c r="J1079" s="34">
        <v>58560</v>
      </c>
      <c r="K1079" s="35">
        <f t="shared" si="40"/>
        <v>167310</v>
      </c>
      <c r="N1079" s="21">
        <f t="shared" si="41"/>
        <v>0.5</v>
      </c>
    </row>
    <row r="1080" spans="1:15" ht="14.45" x14ac:dyDescent="0.3">
      <c r="A1080" s="25">
        <v>327</v>
      </c>
      <c r="C1080" s="40">
        <v>42156</v>
      </c>
      <c r="D1080" s="41" t="s">
        <v>2469</v>
      </c>
      <c r="E1080" s="42" t="s">
        <v>1322</v>
      </c>
      <c r="F1080" s="37" t="s">
        <v>2470</v>
      </c>
      <c r="G1080" s="37" t="s">
        <v>2471</v>
      </c>
      <c r="H1080" s="37">
        <v>2050</v>
      </c>
      <c r="I1080" s="33">
        <v>0.5</v>
      </c>
      <c r="J1080" s="34">
        <v>13010</v>
      </c>
      <c r="K1080" s="35">
        <f t="shared" si="40"/>
        <v>37170</v>
      </c>
      <c r="L1080" s="36">
        <v>11000</v>
      </c>
      <c r="M1080" s="36">
        <v>44</v>
      </c>
      <c r="N1080" s="21">
        <f t="shared" si="41"/>
        <v>44.5</v>
      </c>
    </row>
    <row r="1081" spans="1:15" ht="14.45" x14ac:dyDescent="0.3">
      <c r="A1081" s="25" t="s">
        <v>2472</v>
      </c>
      <c r="C1081" s="40">
        <v>42157</v>
      </c>
      <c r="D1081" s="41" t="s">
        <v>2473</v>
      </c>
      <c r="E1081" s="42">
        <v>140.66800000000001</v>
      </c>
      <c r="F1081" s="37" t="s">
        <v>2474</v>
      </c>
      <c r="G1081" s="37" t="s">
        <v>2475</v>
      </c>
      <c r="H1081" s="37">
        <v>1030</v>
      </c>
      <c r="I1081" s="33">
        <v>2</v>
      </c>
      <c r="J1081" s="34">
        <v>201970</v>
      </c>
      <c r="K1081" s="35">
        <f t="shared" si="40"/>
        <v>577060</v>
      </c>
      <c r="N1081" s="21">
        <f t="shared" si="41"/>
        <v>2</v>
      </c>
    </row>
    <row r="1082" spans="1:15" ht="14.45" x14ac:dyDescent="0.3">
      <c r="A1082" s="25" t="s">
        <v>2476</v>
      </c>
      <c r="C1082" s="40">
        <v>42157</v>
      </c>
      <c r="D1082" s="41" t="s">
        <v>2477</v>
      </c>
      <c r="E1082" s="42">
        <v>24.062999999999999</v>
      </c>
      <c r="F1082" s="37" t="s">
        <v>2478</v>
      </c>
      <c r="G1082" s="37" t="s">
        <v>2479</v>
      </c>
      <c r="H1082" s="37">
        <v>1070</v>
      </c>
      <c r="I1082" s="33">
        <v>1.5</v>
      </c>
      <c r="J1082" s="34">
        <v>72190</v>
      </c>
      <c r="K1082" s="35">
        <f t="shared" si="40"/>
        <v>206260</v>
      </c>
      <c r="N1082" s="21">
        <f t="shared" si="41"/>
        <v>1.5</v>
      </c>
    </row>
    <row r="1083" spans="1:15" ht="14.45" x14ac:dyDescent="0.3">
      <c r="D1083" s="41" t="s">
        <v>2481</v>
      </c>
      <c r="E1083" s="42">
        <v>0.91600000000000004</v>
      </c>
      <c r="F1083" s="37" t="s">
        <v>124</v>
      </c>
      <c r="G1083" s="37" t="s">
        <v>124</v>
      </c>
      <c r="K1083" s="35">
        <f t="shared" si="40"/>
        <v>0</v>
      </c>
      <c r="N1083" s="21">
        <f t="shared" si="41"/>
        <v>0</v>
      </c>
    </row>
    <row r="1084" spans="1:15" ht="14.45" x14ac:dyDescent="0.3">
      <c r="D1084" s="41" t="s">
        <v>2480</v>
      </c>
      <c r="E1084" s="42">
        <v>8.6310000000000002</v>
      </c>
      <c r="F1084" s="37" t="s">
        <v>124</v>
      </c>
      <c r="G1084" s="37" t="s">
        <v>124</v>
      </c>
      <c r="K1084" s="35">
        <f t="shared" si="40"/>
        <v>0</v>
      </c>
      <c r="N1084" s="21">
        <f t="shared" si="41"/>
        <v>0</v>
      </c>
    </row>
    <row r="1085" spans="1:15" ht="14.45" x14ac:dyDescent="0.3">
      <c r="A1085" s="25" t="s">
        <v>2482</v>
      </c>
      <c r="C1085" s="40">
        <v>42157</v>
      </c>
      <c r="D1085" s="41" t="s">
        <v>2483</v>
      </c>
      <c r="E1085" s="42" t="s">
        <v>1524</v>
      </c>
      <c r="F1085" s="37" t="s">
        <v>1526</v>
      </c>
      <c r="G1085" s="37" t="s">
        <v>2484</v>
      </c>
      <c r="H1085" s="37">
        <v>1020</v>
      </c>
      <c r="I1085" s="33">
        <v>2.5</v>
      </c>
      <c r="J1085" s="34">
        <v>12480</v>
      </c>
      <c r="K1085" s="35">
        <f t="shared" si="40"/>
        <v>35660</v>
      </c>
      <c r="N1085" s="21">
        <f t="shared" si="41"/>
        <v>2.5</v>
      </c>
    </row>
    <row r="1086" spans="1:15" ht="14.45" x14ac:dyDescent="0.3">
      <c r="D1086" s="41" t="s">
        <v>1523</v>
      </c>
      <c r="E1086" s="42" t="s">
        <v>1524</v>
      </c>
      <c r="F1086" s="37" t="s">
        <v>124</v>
      </c>
      <c r="G1086" s="37" t="s">
        <v>124</v>
      </c>
      <c r="K1086" s="35">
        <f t="shared" si="40"/>
        <v>0</v>
      </c>
      <c r="N1086" s="21">
        <f t="shared" si="41"/>
        <v>0</v>
      </c>
    </row>
    <row r="1087" spans="1:15" ht="14.45" x14ac:dyDescent="0.3">
      <c r="D1087" s="41" t="s">
        <v>1527</v>
      </c>
      <c r="E1087" s="42" t="s">
        <v>1524</v>
      </c>
      <c r="F1087" s="37" t="s">
        <v>124</v>
      </c>
      <c r="G1087" s="37" t="s">
        <v>124</v>
      </c>
      <c r="K1087" s="35">
        <f t="shared" si="40"/>
        <v>0</v>
      </c>
      <c r="N1087" s="21">
        <f t="shared" si="41"/>
        <v>0</v>
      </c>
    </row>
    <row r="1088" spans="1:15" ht="14.45" x14ac:dyDescent="0.3">
      <c r="D1088" s="41" t="s">
        <v>1529</v>
      </c>
      <c r="E1088" s="42" t="s">
        <v>1524</v>
      </c>
      <c r="F1088" s="37" t="s">
        <v>124</v>
      </c>
      <c r="G1088" s="37" t="s">
        <v>124</v>
      </c>
      <c r="K1088" s="35">
        <f t="shared" si="40"/>
        <v>0</v>
      </c>
      <c r="N1088" s="21">
        <f t="shared" si="41"/>
        <v>0</v>
      </c>
    </row>
    <row r="1089" spans="1:15" s="30" customFormat="1" ht="14.45" x14ac:dyDescent="0.3">
      <c r="A1089" s="26"/>
      <c r="B1089" s="44"/>
      <c r="C1089" s="45"/>
      <c r="D1089" s="45" t="s">
        <v>2485</v>
      </c>
      <c r="E1089" s="46" t="s">
        <v>1524</v>
      </c>
      <c r="F1089" s="30" t="s">
        <v>124</v>
      </c>
      <c r="G1089" s="30" t="s">
        <v>124</v>
      </c>
      <c r="I1089" s="31"/>
      <c r="J1089" s="31"/>
      <c r="K1089" s="28">
        <f t="shared" si="40"/>
        <v>0</v>
      </c>
      <c r="L1089" s="32"/>
      <c r="M1089" s="32"/>
      <c r="N1089" s="28">
        <f t="shared" si="41"/>
        <v>0</v>
      </c>
      <c r="O1089" s="26"/>
    </row>
    <row r="1090" spans="1:15" ht="14.45" x14ac:dyDescent="0.3">
      <c r="K1090" s="35">
        <v>0</v>
      </c>
      <c r="N1090" s="21">
        <f>SUM(N1079:N1089)</f>
        <v>51</v>
      </c>
      <c r="O1090" s="25">
        <v>114511</v>
      </c>
    </row>
    <row r="1091" spans="1:15" ht="14.45" x14ac:dyDescent="0.3">
      <c r="K1091" s="35">
        <v>0</v>
      </c>
    </row>
    <row r="1092" spans="1:15" ht="14.45" x14ac:dyDescent="0.3">
      <c r="A1092" s="25">
        <v>328</v>
      </c>
      <c r="C1092" s="40">
        <v>42157</v>
      </c>
      <c r="D1092" s="41" t="s">
        <v>2486</v>
      </c>
      <c r="E1092" s="42">
        <v>0.82399999999999995</v>
      </c>
      <c r="F1092" s="37" t="s">
        <v>2487</v>
      </c>
      <c r="G1092" s="37" t="s">
        <v>2488</v>
      </c>
      <c r="H1092" s="37">
        <v>1070</v>
      </c>
      <c r="I1092" s="33">
        <v>0.5</v>
      </c>
      <c r="J1092" s="34">
        <v>13230</v>
      </c>
      <c r="K1092" s="35">
        <f t="shared" si="40"/>
        <v>37800</v>
      </c>
      <c r="L1092" s="36">
        <v>15000</v>
      </c>
      <c r="M1092" s="36">
        <v>60</v>
      </c>
      <c r="N1092" s="21">
        <f t="shared" si="41"/>
        <v>60.5</v>
      </c>
    </row>
    <row r="1093" spans="1:15" ht="14.45" x14ac:dyDescent="0.3">
      <c r="A1093" s="25">
        <v>336</v>
      </c>
      <c r="C1093" s="40">
        <v>42157</v>
      </c>
      <c r="D1093" s="41" t="s">
        <v>2489</v>
      </c>
      <c r="E1093" s="42">
        <v>100.622</v>
      </c>
      <c r="F1093" s="37" t="s">
        <v>2490</v>
      </c>
      <c r="G1093" s="37" t="s">
        <v>2491</v>
      </c>
      <c r="H1093" s="37">
        <v>1040</v>
      </c>
      <c r="I1093" s="33">
        <v>2.5</v>
      </c>
      <c r="J1093" s="34">
        <v>94490</v>
      </c>
      <c r="K1093" s="35">
        <f t="shared" si="40"/>
        <v>269970</v>
      </c>
      <c r="L1093" s="36">
        <v>235400</v>
      </c>
      <c r="M1093" s="36">
        <v>941.6</v>
      </c>
      <c r="N1093" s="21">
        <f t="shared" si="41"/>
        <v>944.1</v>
      </c>
    </row>
    <row r="1094" spans="1:15" ht="14.45" x14ac:dyDescent="0.3">
      <c r="A1094" s="25">
        <v>335</v>
      </c>
      <c r="C1094" s="40">
        <v>42157</v>
      </c>
      <c r="D1094" s="41" t="s">
        <v>2492</v>
      </c>
      <c r="E1094" s="42">
        <v>27.4</v>
      </c>
      <c r="F1094" s="37" t="s">
        <v>124</v>
      </c>
      <c r="G1094" s="37" t="s">
        <v>2493</v>
      </c>
      <c r="H1094" s="37">
        <v>1040</v>
      </c>
      <c r="I1094" s="33">
        <v>0.5</v>
      </c>
      <c r="J1094" s="34">
        <v>25610</v>
      </c>
      <c r="K1094" s="35">
        <f t="shared" si="40"/>
        <v>73170</v>
      </c>
      <c r="L1094" s="36">
        <v>105490</v>
      </c>
      <c r="M1094" s="36">
        <v>422</v>
      </c>
      <c r="N1094" s="21">
        <f t="shared" si="41"/>
        <v>422.5</v>
      </c>
    </row>
    <row r="1095" spans="1:15" ht="14.45" x14ac:dyDescent="0.3">
      <c r="A1095" s="25">
        <v>334</v>
      </c>
      <c r="C1095" s="40">
        <v>42157</v>
      </c>
      <c r="D1095" s="41" t="s">
        <v>2494</v>
      </c>
      <c r="E1095" s="42">
        <v>35.4</v>
      </c>
      <c r="F1095" s="37" t="s">
        <v>124</v>
      </c>
      <c r="G1095" s="37" t="s">
        <v>2495</v>
      </c>
      <c r="H1095" s="37">
        <v>1040</v>
      </c>
      <c r="I1095" s="33">
        <v>0.5</v>
      </c>
      <c r="J1095" s="34">
        <v>33040</v>
      </c>
      <c r="K1095" s="35">
        <f t="shared" si="40"/>
        <v>94400</v>
      </c>
      <c r="L1095" s="36">
        <v>155760</v>
      </c>
      <c r="M1095" s="36">
        <v>623.20000000000005</v>
      </c>
      <c r="N1095" s="21">
        <f t="shared" si="41"/>
        <v>623.70000000000005</v>
      </c>
    </row>
    <row r="1096" spans="1:15" ht="14.45" x14ac:dyDescent="0.3">
      <c r="A1096" s="25">
        <v>333</v>
      </c>
      <c r="C1096" s="40">
        <v>42157</v>
      </c>
      <c r="D1096" s="41" t="s">
        <v>2496</v>
      </c>
      <c r="E1096" s="42">
        <v>5.0999999999999996</v>
      </c>
      <c r="F1096" s="37" t="s">
        <v>124</v>
      </c>
      <c r="G1096" s="37" t="s">
        <v>2497</v>
      </c>
      <c r="H1096" s="37">
        <v>1040</v>
      </c>
      <c r="I1096" s="33">
        <v>0.5</v>
      </c>
      <c r="J1096" s="34">
        <v>18820</v>
      </c>
      <c r="K1096" s="35">
        <f t="shared" si="40"/>
        <v>53770</v>
      </c>
      <c r="L1096" s="36">
        <v>30600</v>
      </c>
      <c r="M1096" s="36">
        <v>122.4</v>
      </c>
      <c r="N1096" s="21">
        <f t="shared" si="41"/>
        <v>122.9</v>
      </c>
    </row>
    <row r="1097" spans="1:15" ht="14.45" x14ac:dyDescent="0.3">
      <c r="K1097" s="35">
        <v>0</v>
      </c>
    </row>
    <row r="1098" spans="1:15" ht="14.45" x14ac:dyDescent="0.3">
      <c r="A1098" s="25">
        <v>337</v>
      </c>
      <c r="C1098" s="40">
        <v>42158</v>
      </c>
      <c r="D1098" s="41" t="s">
        <v>2500</v>
      </c>
      <c r="E1098" s="42">
        <v>10.442</v>
      </c>
      <c r="F1098" s="37" t="s">
        <v>2501</v>
      </c>
      <c r="G1098" s="37" t="s">
        <v>2502</v>
      </c>
      <c r="H1098" s="37">
        <v>1070</v>
      </c>
      <c r="I1098" s="33">
        <v>0.5</v>
      </c>
      <c r="J1098" s="34">
        <v>34260</v>
      </c>
      <c r="K1098" s="35">
        <f t="shared" si="40"/>
        <v>97890</v>
      </c>
      <c r="L1098" s="36">
        <v>89000</v>
      </c>
      <c r="M1098" s="36">
        <v>356</v>
      </c>
      <c r="N1098" s="21">
        <f t="shared" si="41"/>
        <v>356.5</v>
      </c>
    </row>
    <row r="1099" spans="1:15" ht="14.45" x14ac:dyDescent="0.3">
      <c r="A1099" s="25" t="s">
        <v>2503</v>
      </c>
      <c r="C1099" s="40">
        <v>42158</v>
      </c>
      <c r="D1099" s="41" t="s">
        <v>2504</v>
      </c>
      <c r="E1099" s="42">
        <v>35.236899999999999</v>
      </c>
      <c r="F1099" s="37" t="s">
        <v>2505</v>
      </c>
      <c r="G1099" s="37" t="s">
        <v>2506</v>
      </c>
      <c r="H1099" s="37">
        <v>1090</v>
      </c>
      <c r="I1099" s="33">
        <v>0.5</v>
      </c>
      <c r="J1099" s="34">
        <v>37650</v>
      </c>
      <c r="K1099" s="35">
        <f t="shared" si="40"/>
        <v>107570</v>
      </c>
      <c r="N1099" s="21">
        <f t="shared" si="41"/>
        <v>0.5</v>
      </c>
    </row>
    <row r="1100" spans="1:15" ht="14.45" x14ac:dyDescent="0.3">
      <c r="A1100" s="25" t="s">
        <v>2507</v>
      </c>
      <c r="C1100" s="40">
        <v>42158</v>
      </c>
      <c r="D1100" s="41" t="s">
        <v>2508</v>
      </c>
      <c r="E1100" s="42">
        <v>10.62</v>
      </c>
      <c r="F1100" s="37" t="s">
        <v>2509</v>
      </c>
      <c r="G1100" s="37" t="s">
        <v>2506</v>
      </c>
      <c r="H1100" s="37" t="s">
        <v>2510</v>
      </c>
      <c r="I1100" s="33">
        <v>2</v>
      </c>
      <c r="J1100" s="34">
        <v>60120</v>
      </c>
      <c r="K1100" s="35">
        <f t="shared" si="40"/>
        <v>171770</v>
      </c>
      <c r="N1100" s="21">
        <f t="shared" si="41"/>
        <v>2</v>
      </c>
    </row>
    <row r="1101" spans="1:15" ht="14.45" x14ac:dyDescent="0.3">
      <c r="D1101" s="41" t="s">
        <v>2511</v>
      </c>
      <c r="E1101" s="42">
        <v>0.40300000000000002</v>
      </c>
      <c r="F1101" s="37" t="s">
        <v>124</v>
      </c>
      <c r="G1101" s="37" t="s">
        <v>124</v>
      </c>
      <c r="K1101" s="35">
        <f t="shared" si="40"/>
        <v>0</v>
      </c>
      <c r="N1101" s="21">
        <f t="shared" si="41"/>
        <v>0</v>
      </c>
    </row>
    <row r="1102" spans="1:15" ht="14.45" x14ac:dyDescent="0.3">
      <c r="D1102" s="41" t="s">
        <v>2512</v>
      </c>
      <c r="E1102" s="42">
        <v>1.744</v>
      </c>
      <c r="F1102" s="37" t="s">
        <v>124</v>
      </c>
      <c r="G1102" s="37" t="s">
        <v>124</v>
      </c>
      <c r="K1102" s="35">
        <f t="shared" si="40"/>
        <v>0</v>
      </c>
      <c r="N1102" s="21">
        <f t="shared" si="41"/>
        <v>0</v>
      </c>
    </row>
    <row r="1103" spans="1:15" ht="14.45" x14ac:dyDescent="0.3">
      <c r="D1103" s="41" t="s">
        <v>2513</v>
      </c>
      <c r="E1103" s="42">
        <v>4.8250000000000002</v>
      </c>
      <c r="F1103" s="37" t="s">
        <v>2514</v>
      </c>
      <c r="G1103" s="37" t="s">
        <v>124</v>
      </c>
      <c r="K1103" s="35">
        <f t="shared" si="40"/>
        <v>0</v>
      </c>
      <c r="N1103" s="21">
        <f t="shared" si="41"/>
        <v>0</v>
      </c>
    </row>
    <row r="1104" spans="1:15" ht="14.45" x14ac:dyDescent="0.3">
      <c r="A1104" s="25">
        <v>338</v>
      </c>
      <c r="C1104" s="40">
        <v>42158</v>
      </c>
      <c r="D1104" s="41" t="s">
        <v>2515</v>
      </c>
      <c r="E1104" s="42" t="s">
        <v>2516</v>
      </c>
      <c r="F1104" s="37" t="s">
        <v>2517</v>
      </c>
      <c r="G1104" s="37" t="s">
        <v>2518</v>
      </c>
      <c r="H1104" s="37">
        <v>3010</v>
      </c>
      <c r="I1104" s="33">
        <v>1</v>
      </c>
      <c r="J1104" s="34">
        <v>17730</v>
      </c>
      <c r="K1104" s="35">
        <f t="shared" si="40"/>
        <v>50660</v>
      </c>
      <c r="L1104" s="36">
        <v>35500</v>
      </c>
      <c r="M1104" s="36">
        <v>142</v>
      </c>
      <c r="N1104" s="21">
        <f t="shared" si="41"/>
        <v>143</v>
      </c>
    </row>
    <row r="1105" spans="1:15" ht="14.45" x14ac:dyDescent="0.3">
      <c r="D1105" s="41" t="s">
        <v>2519</v>
      </c>
      <c r="E1105" s="42" t="s">
        <v>2520</v>
      </c>
      <c r="F1105" s="37" t="s">
        <v>124</v>
      </c>
      <c r="G1105" s="37" t="s">
        <v>124</v>
      </c>
      <c r="K1105" s="35">
        <f t="shared" si="40"/>
        <v>0</v>
      </c>
      <c r="N1105" s="21">
        <f t="shared" si="41"/>
        <v>0</v>
      </c>
    </row>
    <row r="1106" spans="1:15" ht="14.45" x14ac:dyDescent="0.3">
      <c r="A1106" s="25">
        <v>339</v>
      </c>
      <c r="C1106" s="40">
        <v>42158</v>
      </c>
      <c r="D1106" s="41" t="s">
        <v>2521</v>
      </c>
      <c r="E1106" s="42" t="s">
        <v>2522</v>
      </c>
      <c r="F1106" s="37" t="s">
        <v>2523</v>
      </c>
      <c r="G1106" s="37" t="s">
        <v>2449</v>
      </c>
      <c r="H1106" s="37">
        <v>3010</v>
      </c>
      <c r="I1106" s="33">
        <v>1</v>
      </c>
      <c r="J1106" s="34">
        <v>24350</v>
      </c>
      <c r="K1106" s="35">
        <f t="shared" si="40"/>
        <v>69570</v>
      </c>
      <c r="L1106" s="36">
        <v>75000</v>
      </c>
      <c r="M1106" s="36">
        <v>300</v>
      </c>
      <c r="N1106" s="21">
        <f t="shared" si="41"/>
        <v>301</v>
      </c>
    </row>
    <row r="1107" spans="1:15" ht="14.45" x14ac:dyDescent="0.3">
      <c r="D1107" s="41" t="s">
        <v>2524</v>
      </c>
      <c r="E1107" s="42" t="s">
        <v>2522</v>
      </c>
      <c r="F1107" s="37" t="s">
        <v>124</v>
      </c>
      <c r="G1107" s="37" t="s">
        <v>124</v>
      </c>
      <c r="H1107" s="37">
        <v>3010</v>
      </c>
      <c r="I1107" s="33">
        <v>1.5</v>
      </c>
      <c r="J1107" s="34">
        <v>29210</v>
      </c>
      <c r="K1107" s="35">
        <f t="shared" si="40"/>
        <v>83460</v>
      </c>
      <c r="L1107" s="36">
        <v>45000</v>
      </c>
      <c r="M1107" s="36">
        <v>180</v>
      </c>
      <c r="N1107" s="21">
        <f t="shared" si="41"/>
        <v>181.5</v>
      </c>
    </row>
    <row r="1108" spans="1:15" ht="14.45" x14ac:dyDescent="0.3">
      <c r="A1108" s="25">
        <v>340</v>
      </c>
      <c r="C1108" s="40">
        <v>42158</v>
      </c>
      <c r="D1108" s="41" t="s">
        <v>2525</v>
      </c>
      <c r="E1108" s="42" t="s">
        <v>2528</v>
      </c>
      <c r="F1108" s="37" t="s">
        <v>2530</v>
      </c>
      <c r="G1108" s="37" t="s">
        <v>2531</v>
      </c>
      <c r="K1108" s="35">
        <f t="shared" si="40"/>
        <v>0</v>
      </c>
      <c r="N1108" s="21">
        <f t="shared" si="41"/>
        <v>0</v>
      </c>
    </row>
    <row r="1109" spans="1:15" ht="14.45" x14ac:dyDescent="0.3">
      <c r="D1109" s="41" t="s">
        <v>2526</v>
      </c>
      <c r="E1109" s="42" t="s">
        <v>2529</v>
      </c>
      <c r="F1109" s="37" t="s">
        <v>124</v>
      </c>
      <c r="G1109" s="37" t="s">
        <v>124</v>
      </c>
      <c r="K1109" s="35">
        <f t="shared" si="40"/>
        <v>0</v>
      </c>
      <c r="N1109" s="21">
        <f t="shared" si="41"/>
        <v>0</v>
      </c>
    </row>
    <row r="1110" spans="1:15" ht="14.45" x14ac:dyDescent="0.3">
      <c r="D1110" s="41" t="s">
        <v>2527</v>
      </c>
      <c r="E1110" s="42" t="s">
        <v>2529</v>
      </c>
      <c r="F1110" s="37" t="s">
        <v>124</v>
      </c>
      <c r="G1110" s="37" t="s">
        <v>124</v>
      </c>
      <c r="K1110" s="35">
        <f t="shared" si="40"/>
        <v>0</v>
      </c>
      <c r="N1110" s="21">
        <f t="shared" si="41"/>
        <v>0</v>
      </c>
    </row>
    <row r="1111" spans="1:15" s="30" customFormat="1" ht="14.45" x14ac:dyDescent="0.3">
      <c r="A1111" s="26">
        <v>341</v>
      </c>
      <c r="B1111" s="44"/>
      <c r="C1111" s="45">
        <v>42158</v>
      </c>
      <c r="D1111" s="45" t="s">
        <v>2339</v>
      </c>
      <c r="E1111" s="46">
        <v>0.60499999999999998</v>
      </c>
      <c r="F1111" s="30" t="s">
        <v>2532</v>
      </c>
      <c r="G1111" s="30" t="s">
        <v>2533</v>
      </c>
      <c r="H1111" s="30">
        <v>1100</v>
      </c>
      <c r="I1111" s="31">
        <v>0.5</v>
      </c>
      <c r="J1111" s="31">
        <v>36070</v>
      </c>
      <c r="K1111" s="28">
        <f t="shared" si="40"/>
        <v>103060</v>
      </c>
      <c r="L1111" s="32">
        <v>90000</v>
      </c>
      <c r="M1111" s="32">
        <v>360</v>
      </c>
      <c r="N1111" s="28">
        <f t="shared" si="41"/>
        <v>360.5</v>
      </c>
      <c r="O1111" s="26"/>
    </row>
    <row r="1112" spans="1:15" ht="14.45" x14ac:dyDescent="0.3">
      <c r="K1112" s="35">
        <v>0</v>
      </c>
      <c r="N1112" s="21">
        <f>SUM(N1092:N1111)</f>
        <v>3518.7000000000003</v>
      </c>
      <c r="O1112" s="25">
        <v>114529</v>
      </c>
    </row>
    <row r="1113" spans="1:15" ht="14.45" x14ac:dyDescent="0.3">
      <c r="K1113" s="35">
        <v>0</v>
      </c>
    </row>
    <row r="1114" spans="1:15" ht="14.45" x14ac:dyDescent="0.3">
      <c r="A1114" s="70">
        <v>329</v>
      </c>
      <c r="C1114" s="40">
        <v>42157</v>
      </c>
      <c r="D1114" s="41" t="s">
        <v>2498</v>
      </c>
      <c r="E1114" s="42">
        <v>35.883000000000003</v>
      </c>
      <c r="F1114" s="37" t="s">
        <v>124</v>
      </c>
      <c r="G1114" s="37" t="s">
        <v>2499</v>
      </c>
      <c r="H1114" s="37">
        <v>1040</v>
      </c>
      <c r="I1114" s="33">
        <v>0.5</v>
      </c>
      <c r="J1114" s="34">
        <v>33540</v>
      </c>
      <c r="K1114" s="35">
        <f>ROUND(J1114/0.35,-1)</f>
        <v>95830</v>
      </c>
      <c r="L1114" s="36">
        <v>131783.70000000001</v>
      </c>
      <c r="M1114" s="36">
        <v>527.20000000000005</v>
      </c>
      <c r="N1114" s="21">
        <f>SUM(I1114+M1114)</f>
        <v>527.70000000000005</v>
      </c>
      <c r="O1114" s="70"/>
    </row>
    <row r="1115" spans="1:15" ht="14.45" x14ac:dyDescent="0.3">
      <c r="A1115" s="70">
        <v>342</v>
      </c>
      <c r="C1115" s="40">
        <v>42158</v>
      </c>
      <c r="D1115" s="41" t="s">
        <v>2534</v>
      </c>
      <c r="E1115" s="42" t="s">
        <v>2535</v>
      </c>
      <c r="F1115" s="37" t="s">
        <v>2536</v>
      </c>
      <c r="G1115" s="37" t="s">
        <v>2662</v>
      </c>
      <c r="H1115" s="37">
        <v>2020</v>
      </c>
      <c r="I1115" s="33">
        <v>0.5</v>
      </c>
      <c r="J1115" s="34">
        <v>1300</v>
      </c>
      <c r="K1115" s="35">
        <f t="shared" si="40"/>
        <v>3710</v>
      </c>
      <c r="L1115" s="36">
        <v>8000</v>
      </c>
      <c r="M1115" s="36">
        <v>32</v>
      </c>
      <c r="N1115" s="21">
        <f t="shared" si="41"/>
        <v>32.5</v>
      </c>
      <c r="O1115" s="70"/>
    </row>
    <row r="1116" spans="1:15" ht="14.45" x14ac:dyDescent="0.3">
      <c r="A1116" s="25" t="s">
        <v>2537</v>
      </c>
      <c r="C1116" s="40">
        <v>42158</v>
      </c>
      <c r="D1116" s="41" t="s">
        <v>2538</v>
      </c>
      <c r="E1116" s="42" t="s">
        <v>2539</v>
      </c>
      <c r="F1116" s="37" t="s">
        <v>2540</v>
      </c>
      <c r="G1116" s="37" t="s">
        <v>2541</v>
      </c>
      <c r="H1116" s="37">
        <v>3010</v>
      </c>
      <c r="I1116" s="33">
        <v>0.5</v>
      </c>
      <c r="J1116" s="34">
        <v>14840</v>
      </c>
      <c r="K1116" s="35">
        <f t="shared" si="40"/>
        <v>42400</v>
      </c>
      <c r="N1116" s="21">
        <f t="shared" si="41"/>
        <v>0.5</v>
      </c>
    </row>
    <row r="1117" spans="1:15" ht="14.45" x14ac:dyDescent="0.3">
      <c r="A1117" s="25" t="s">
        <v>2542</v>
      </c>
      <c r="C1117" s="40">
        <v>42159</v>
      </c>
      <c r="D1117" s="41" t="s">
        <v>2543</v>
      </c>
      <c r="E1117" s="42">
        <v>42.276000000000003</v>
      </c>
      <c r="F1117" s="37" t="s">
        <v>2545</v>
      </c>
      <c r="G1117" s="37" t="s">
        <v>2544</v>
      </c>
      <c r="H1117" s="37">
        <v>1210</v>
      </c>
      <c r="I1117" s="33">
        <v>0.5</v>
      </c>
      <c r="J1117" s="34">
        <v>57960</v>
      </c>
      <c r="K1117" s="35">
        <f t="shared" si="40"/>
        <v>165600</v>
      </c>
      <c r="N1117" s="21">
        <f t="shared" si="41"/>
        <v>0.5</v>
      </c>
    </row>
    <row r="1118" spans="1:15" s="30" customFormat="1" ht="14.45" x14ac:dyDescent="0.3">
      <c r="A1118" s="26" t="s">
        <v>2546</v>
      </c>
      <c r="B1118" s="44"/>
      <c r="C1118" s="45">
        <v>42159</v>
      </c>
      <c r="D1118" s="45" t="s">
        <v>2547</v>
      </c>
      <c r="E1118" s="46">
        <v>3.0310000000000001</v>
      </c>
      <c r="F1118" s="30" t="s">
        <v>2548</v>
      </c>
      <c r="G1118" s="30" t="s">
        <v>2549</v>
      </c>
      <c r="H1118" s="30">
        <v>1200</v>
      </c>
      <c r="I1118" s="31">
        <v>0.5</v>
      </c>
      <c r="J1118" s="31">
        <v>4770</v>
      </c>
      <c r="K1118" s="28">
        <f t="shared" si="40"/>
        <v>13630</v>
      </c>
      <c r="L1118" s="32"/>
      <c r="M1118" s="32"/>
      <c r="N1118" s="28">
        <f t="shared" si="41"/>
        <v>0.5</v>
      </c>
      <c r="O1118" s="26"/>
    </row>
    <row r="1119" spans="1:15" ht="14.45" x14ac:dyDescent="0.3">
      <c r="K1119" s="35">
        <v>0</v>
      </c>
      <c r="N1119" s="21">
        <f>SUM(N1114:N1118)</f>
        <v>561.70000000000005</v>
      </c>
      <c r="O1119" s="25">
        <v>114539</v>
      </c>
    </row>
    <row r="1120" spans="1:15" ht="14.45" x14ac:dyDescent="0.3">
      <c r="K1120" s="35">
        <v>0</v>
      </c>
    </row>
    <row r="1121" spans="1:15" ht="14.45" x14ac:dyDescent="0.3">
      <c r="A1121" s="25" t="s">
        <v>2550</v>
      </c>
      <c r="C1121" s="40">
        <v>42159</v>
      </c>
      <c r="D1121" s="41" t="s">
        <v>2552</v>
      </c>
      <c r="E1121" s="42">
        <v>3.0459999999999998</v>
      </c>
      <c r="F1121" s="37" t="s">
        <v>2553</v>
      </c>
      <c r="G1121" s="37" t="s">
        <v>2554</v>
      </c>
      <c r="H1121" s="37">
        <v>1150</v>
      </c>
      <c r="I1121" s="33">
        <v>0.5</v>
      </c>
      <c r="J1121" s="34">
        <v>26350</v>
      </c>
      <c r="K1121" s="35">
        <f t="shared" si="40"/>
        <v>75290</v>
      </c>
      <c r="N1121" s="21">
        <f t="shared" si="41"/>
        <v>0.5</v>
      </c>
    </row>
    <row r="1122" spans="1:15" ht="14.45" x14ac:dyDescent="0.3">
      <c r="A1122" s="25" t="s">
        <v>2551</v>
      </c>
      <c r="C1122" s="40">
        <v>42159</v>
      </c>
      <c r="D1122" s="41" t="s">
        <v>2555</v>
      </c>
      <c r="E1122" s="42" t="s">
        <v>127</v>
      </c>
      <c r="F1122" s="37" t="s">
        <v>2557</v>
      </c>
      <c r="G1122" s="37" t="s">
        <v>2554</v>
      </c>
      <c r="H1122" s="37">
        <v>2050</v>
      </c>
      <c r="I1122" s="33">
        <v>1</v>
      </c>
      <c r="J1122" s="34">
        <v>30980</v>
      </c>
      <c r="K1122" s="35">
        <f t="shared" si="40"/>
        <v>88510</v>
      </c>
      <c r="N1122" s="21">
        <f t="shared" si="41"/>
        <v>1</v>
      </c>
    </row>
    <row r="1123" spans="1:15" ht="14.45" x14ac:dyDescent="0.3">
      <c r="D1123" s="41" t="s">
        <v>2556</v>
      </c>
      <c r="E1123" s="42" t="s">
        <v>127</v>
      </c>
      <c r="F1123" s="37" t="s">
        <v>124</v>
      </c>
      <c r="G1123" s="37" t="s">
        <v>124</v>
      </c>
      <c r="K1123" s="35">
        <f t="shared" si="40"/>
        <v>0</v>
      </c>
      <c r="N1123" s="21">
        <f t="shared" si="41"/>
        <v>0</v>
      </c>
    </row>
    <row r="1124" spans="1:15" ht="14.45" x14ac:dyDescent="0.3">
      <c r="A1124" s="25">
        <v>343</v>
      </c>
      <c r="C1124" s="40">
        <v>42160</v>
      </c>
      <c r="D1124" s="41" t="s">
        <v>2558</v>
      </c>
      <c r="E1124" s="42">
        <v>0.38</v>
      </c>
      <c r="F1124" s="37" t="s">
        <v>2559</v>
      </c>
      <c r="G1124" s="37" t="s">
        <v>2560</v>
      </c>
      <c r="H1124" s="37">
        <v>1070</v>
      </c>
      <c r="I1124" s="33">
        <v>0.5</v>
      </c>
      <c r="J1124" s="34">
        <v>30010</v>
      </c>
      <c r="K1124" s="35">
        <f t="shared" si="40"/>
        <v>85740</v>
      </c>
      <c r="L1124" s="36">
        <v>129000</v>
      </c>
      <c r="M1124" s="36">
        <v>516</v>
      </c>
      <c r="N1124" s="21">
        <f t="shared" si="41"/>
        <v>516.5</v>
      </c>
    </row>
    <row r="1125" spans="1:15" ht="14.45" x14ac:dyDescent="0.3">
      <c r="A1125" s="25">
        <v>344</v>
      </c>
      <c r="C1125" s="40">
        <v>42160</v>
      </c>
      <c r="D1125" s="41" t="s">
        <v>2566</v>
      </c>
      <c r="E1125" s="42" t="s">
        <v>2561</v>
      </c>
      <c r="F1125" s="37" t="s">
        <v>2562</v>
      </c>
      <c r="G1125" s="37" t="s">
        <v>2563</v>
      </c>
      <c r="H1125" s="37">
        <v>3010</v>
      </c>
      <c r="I1125" s="33">
        <v>0.5</v>
      </c>
      <c r="J1125" s="34">
        <v>32170</v>
      </c>
      <c r="K1125" s="35">
        <f t="shared" si="40"/>
        <v>91910</v>
      </c>
      <c r="L1125" s="36">
        <v>109000</v>
      </c>
      <c r="M1125" s="36">
        <v>436</v>
      </c>
      <c r="N1125" s="21">
        <f t="shared" si="41"/>
        <v>436.5</v>
      </c>
    </row>
    <row r="1126" spans="1:15" ht="14.45" x14ac:dyDescent="0.3">
      <c r="A1126" s="25" t="s">
        <v>2564</v>
      </c>
      <c r="C1126" s="40">
        <v>42160</v>
      </c>
      <c r="D1126" s="41" t="s">
        <v>2565</v>
      </c>
      <c r="E1126" s="42" t="s">
        <v>127</v>
      </c>
      <c r="F1126" s="37" t="s">
        <v>2567</v>
      </c>
      <c r="G1126" s="37" t="s">
        <v>2568</v>
      </c>
      <c r="H1126" s="37">
        <v>2050</v>
      </c>
      <c r="I1126" s="33">
        <v>0.5</v>
      </c>
      <c r="J1126" s="34">
        <v>25350</v>
      </c>
      <c r="K1126" s="35">
        <f t="shared" si="40"/>
        <v>72430</v>
      </c>
      <c r="N1126" s="21">
        <f t="shared" si="41"/>
        <v>0.5</v>
      </c>
    </row>
    <row r="1127" spans="1:15" s="30" customFormat="1" ht="14.45" x14ac:dyDescent="0.3">
      <c r="A1127" s="26" t="s">
        <v>2569</v>
      </c>
      <c r="B1127" s="44"/>
      <c r="C1127" s="45">
        <v>42160</v>
      </c>
      <c r="D1127" s="45" t="s">
        <v>2570</v>
      </c>
      <c r="E1127" s="46" t="s">
        <v>1109</v>
      </c>
      <c r="F1127" s="30" t="s">
        <v>2571</v>
      </c>
      <c r="G1127" s="30" t="s">
        <v>2572</v>
      </c>
      <c r="H1127" s="30">
        <v>3010</v>
      </c>
      <c r="I1127" s="31">
        <v>0.5</v>
      </c>
      <c r="J1127" s="31">
        <v>15220</v>
      </c>
      <c r="K1127" s="28">
        <f t="shared" si="40"/>
        <v>43490</v>
      </c>
      <c r="L1127" s="32"/>
      <c r="M1127" s="32"/>
      <c r="N1127" s="28">
        <f t="shared" si="41"/>
        <v>0.5</v>
      </c>
      <c r="O1127" s="26"/>
    </row>
    <row r="1128" spans="1:15" ht="14.45" x14ac:dyDescent="0.3">
      <c r="K1128" s="35">
        <v>0</v>
      </c>
      <c r="N1128" s="21">
        <f>SUM(N1121:N1127)</f>
        <v>955.5</v>
      </c>
    </row>
    <row r="1129" spans="1:15" ht="14.45" x14ac:dyDescent="0.3">
      <c r="K1129" s="35">
        <v>0</v>
      </c>
    </row>
    <row r="1130" spans="1:15" ht="14.45" x14ac:dyDescent="0.3">
      <c r="A1130" s="25" t="s">
        <v>2573</v>
      </c>
      <c r="C1130" s="40">
        <v>42160</v>
      </c>
      <c r="D1130" s="41" t="s">
        <v>1182</v>
      </c>
      <c r="E1130" s="42" t="s">
        <v>1184</v>
      </c>
      <c r="F1130" s="37" t="s">
        <v>2574</v>
      </c>
      <c r="G1130" s="37" t="s">
        <v>2575</v>
      </c>
      <c r="H1130" s="37">
        <v>1150</v>
      </c>
      <c r="I1130" s="33">
        <v>1</v>
      </c>
      <c r="J1130" s="34">
        <v>24650</v>
      </c>
      <c r="K1130" s="35">
        <f t="shared" si="40"/>
        <v>70430</v>
      </c>
      <c r="N1130" s="21">
        <f t="shared" si="41"/>
        <v>1</v>
      </c>
    </row>
    <row r="1131" spans="1:15" ht="14.45" x14ac:dyDescent="0.3">
      <c r="D1131" s="41" t="s">
        <v>1183</v>
      </c>
      <c r="E1131" s="42" t="s">
        <v>1184</v>
      </c>
      <c r="F1131" s="37" t="s">
        <v>124</v>
      </c>
      <c r="G1131" s="37" t="s">
        <v>124</v>
      </c>
      <c r="K1131" s="35">
        <f t="shared" ref="K1131:K1193" si="42">ROUND(J1131/0.35,-1)</f>
        <v>0</v>
      </c>
      <c r="N1131" s="21">
        <f t="shared" ref="N1131:N1193" si="43">SUM(I1131+M1131)</f>
        <v>0</v>
      </c>
    </row>
    <row r="1132" spans="1:15" ht="14.45" x14ac:dyDescent="0.3">
      <c r="A1132" s="25">
        <v>345</v>
      </c>
      <c r="C1132" s="40">
        <v>42160</v>
      </c>
      <c r="D1132" s="41" t="s">
        <v>715</v>
      </c>
      <c r="E1132" s="42">
        <v>1.5</v>
      </c>
      <c r="F1132" s="37" t="s">
        <v>694</v>
      </c>
      <c r="G1132" s="37" t="s">
        <v>2577</v>
      </c>
      <c r="H1132" s="37">
        <v>1150</v>
      </c>
      <c r="I1132" s="33">
        <v>1</v>
      </c>
      <c r="J1132" s="34">
        <v>40610</v>
      </c>
      <c r="K1132" s="35">
        <f t="shared" si="42"/>
        <v>116030</v>
      </c>
      <c r="L1132" s="36">
        <v>157500</v>
      </c>
      <c r="M1132" s="36">
        <v>630</v>
      </c>
      <c r="N1132" s="21">
        <f t="shared" si="43"/>
        <v>631</v>
      </c>
    </row>
    <row r="1133" spans="1:15" ht="14.45" x14ac:dyDescent="0.3">
      <c r="D1133" s="41" t="s">
        <v>2576</v>
      </c>
      <c r="E1133" s="42">
        <v>1.5</v>
      </c>
      <c r="F1133" s="37" t="s">
        <v>124</v>
      </c>
      <c r="G1133" s="37" t="s">
        <v>124</v>
      </c>
      <c r="K1133" s="35">
        <f t="shared" si="42"/>
        <v>0</v>
      </c>
      <c r="N1133" s="21">
        <f t="shared" si="43"/>
        <v>0</v>
      </c>
    </row>
    <row r="1134" spans="1:15" ht="14.45" x14ac:dyDescent="0.3">
      <c r="A1134" s="25">
        <v>346</v>
      </c>
      <c r="C1134" s="40">
        <v>42163</v>
      </c>
      <c r="D1134" s="41" t="s">
        <v>2578</v>
      </c>
      <c r="E1134" s="42" t="s">
        <v>2579</v>
      </c>
      <c r="F1134" s="37" t="s">
        <v>2580</v>
      </c>
      <c r="G1134" s="37" t="s">
        <v>2581</v>
      </c>
      <c r="H1134" s="37">
        <v>3010</v>
      </c>
      <c r="I1134" s="33">
        <v>1.5</v>
      </c>
      <c r="J1134" s="34">
        <v>10140</v>
      </c>
      <c r="K1134" s="35">
        <f t="shared" si="42"/>
        <v>28970</v>
      </c>
      <c r="L1134" s="36">
        <v>12000.004000000001</v>
      </c>
      <c r="M1134" s="36">
        <v>48</v>
      </c>
      <c r="N1134" s="21">
        <f t="shared" si="43"/>
        <v>49.5</v>
      </c>
    </row>
    <row r="1135" spans="1:15" ht="14.45" x14ac:dyDescent="0.3">
      <c r="D1135" s="41" t="s">
        <v>2582</v>
      </c>
      <c r="E1135" s="42" t="s">
        <v>250</v>
      </c>
      <c r="F1135" s="37" t="s">
        <v>124</v>
      </c>
      <c r="G1135" s="37" t="s">
        <v>124</v>
      </c>
      <c r="K1135" s="35">
        <f t="shared" si="42"/>
        <v>0</v>
      </c>
      <c r="N1135" s="21">
        <f t="shared" si="43"/>
        <v>0</v>
      </c>
    </row>
    <row r="1136" spans="1:15" ht="14.45" x14ac:dyDescent="0.3">
      <c r="D1136" s="41" t="s">
        <v>2583</v>
      </c>
      <c r="E1136" s="42" t="s">
        <v>2579</v>
      </c>
      <c r="F1136" s="37" t="s">
        <v>124</v>
      </c>
      <c r="G1136" s="37" t="s">
        <v>124</v>
      </c>
      <c r="K1136" s="35">
        <f t="shared" si="42"/>
        <v>0</v>
      </c>
      <c r="N1136" s="21">
        <f t="shared" si="43"/>
        <v>0</v>
      </c>
    </row>
    <row r="1137" spans="1:15" ht="14.45" x14ac:dyDescent="0.3">
      <c r="A1137" s="25" t="s">
        <v>2584</v>
      </c>
      <c r="C1137" s="40">
        <v>42163</v>
      </c>
      <c r="D1137" s="41" t="s">
        <v>2585</v>
      </c>
      <c r="E1137" s="42">
        <v>0.375</v>
      </c>
      <c r="F1137" s="37" t="s">
        <v>2586</v>
      </c>
      <c r="G1137" s="37" t="s">
        <v>1516</v>
      </c>
      <c r="H1137" s="37">
        <v>1180</v>
      </c>
      <c r="I1137" s="33">
        <v>0.5</v>
      </c>
      <c r="J1137" s="34">
        <v>6600</v>
      </c>
      <c r="K1137" s="35">
        <f t="shared" si="42"/>
        <v>18860</v>
      </c>
      <c r="N1137" s="21">
        <f t="shared" si="43"/>
        <v>0.5</v>
      </c>
    </row>
    <row r="1138" spans="1:15" ht="14.45" x14ac:dyDescent="0.3">
      <c r="A1138" s="25">
        <v>347</v>
      </c>
      <c r="C1138" s="40">
        <v>42163</v>
      </c>
      <c r="D1138" s="41" t="s">
        <v>2587</v>
      </c>
      <c r="E1138" s="42" t="s">
        <v>144</v>
      </c>
      <c r="F1138" s="37" t="s">
        <v>1544</v>
      </c>
      <c r="G1138" s="37" t="s">
        <v>2588</v>
      </c>
      <c r="H1138" s="37">
        <v>3010</v>
      </c>
      <c r="I1138" s="33">
        <v>0.5</v>
      </c>
      <c r="J1138" s="34">
        <v>8050</v>
      </c>
      <c r="K1138" s="35">
        <f t="shared" si="42"/>
        <v>23000</v>
      </c>
      <c r="L1138" s="36">
        <v>15500</v>
      </c>
      <c r="M1138" s="36">
        <v>62</v>
      </c>
      <c r="N1138" s="21">
        <f t="shared" si="43"/>
        <v>62.5</v>
      </c>
    </row>
    <row r="1139" spans="1:15" ht="14.45" x14ac:dyDescent="0.3">
      <c r="A1139" s="25">
        <v>348</v>
      </c>
      <c r="C1139" s="40">
        <v>42163</v>
      </c>
      <c r="D1139" s="41" t="s">
        <v>945</v>
      </c>
      <c r="E1139" s="42" t="s">
        <v>144</v>
      </c>
      <c r="F1139" s="37" t="s">
        <v>912</v>
      </c>
      <c r="G1139" s="37" t="s">
        <v>2588</v>
      </c>
      <c r="H1139" s="37">
        <v>3010</v>
      </c>
      <c r="I1139" s="33">
        <v>0.5</v>
      </c>
      <c r="J1139" s="34">
        <v>9080</v>
      </c>
      <c r="K1139" s="35">
        <f t="shared" si="42"/>
        <v>25940</v>
      </c>
      <c r="L1139" s="36">
        <v>12000</v>
      </c>
      <c r="M1139" s="36">
        <v>48</v>
      </c>
      <c r="N1139" s="21">
        <f t="shared" si="43"/>
        <v>48.5</v>
      </c>
    </row>
    <row r="1140" spans="1:15" s="30" customFormat="1" ht="14.45" x14ac:dyDescent="0.3">
      <c r="A1140" s="26">
        <v>349</v>
      </c>
      <c r="B1140" s="44"/>
      <c r="C1140" s="45">
        <v>42163</v>
      </c>
      <c r="D1140" s="45" t="s">
        <v>2589</v>
      </c>
      <c r="E1140" s="46" t="s">
        <v>2590</v>
      </c>
      <c r="F1140" s="30" t="s">
        <v>2591</v>
      </c>
      <c r="G1140" s="30" t="s">
        <v>2592</v>
      </c>
      <c r="H1140" s="30">
        <v>3010</v>
      </c>
      <c r="I1140" s="31">
        <v>0.5</v>
      </c>
      <c r="J1140" s="31">
        <v>21910</v>
      </c>
      <c r="K1140" s="28">
        <f t="shared" si="42"/>
        <v>62600</v>
      </c>
      <c r="L1140" s="32">
        <v>117000</v>
      </c>
      <c r="M1140" s="32">
        <v>468</v>
      </c>
      <c r="N1140" s="28">
        <f t="shared" si="43"/>
        <v>468.5</v>
      </c>
      <c r="O1140" s="26"/>
    </row>
    <row r="1141" spans="1:15" ht="14.45" x14ac:dyDescent="0.3">
      <c r="K1141" s="35">
        <v>0</v>
      </c>
      <c r="N1141" s="21">
        <f>SUM(N1130:N1140)</f>
        <v>1261.5</v>
      </c>
      <c r="O1141" s="25">
        <v>114574</v>
      </c>
    </row>
    <row r="1142" spans="1:15" ht="14.45" x14ac:dyDescent="0.3">
      <c r="K1142" s="35">
        <v>0</v>
      </c>
    </row>
    <row r="1143" spans="1:15" ht="14.45" x14ac:dyDescent="0.3">
      <c r="A1143" s="25" t="s">
        <v>2593</v>
      </c>
      <c r="C1143" s="40">
        <v>42163</v>
      </c>
      <c r="D1143" s="41" t="s">
        <v>2594</v>
      </c>
      <c r="E1143" s="42">
        <v>30.466000000000001</v>
      </c>
      <c r="F1143" s="37" t="s">
        <v>2596</v>
      </c>
      <c r="G1143" s="37" t="s">
        <v>2597</v>
      </c>
      <c r="H1143" s="37">
        <v>1170</v>
      </c>
      <c r="I1143" s="33">
        <v>1</v>
      </c>
      <c r="J1143" s="34">
        <v>60990</v>
      </c>
      <c r="K1143" s="35">
        <f t="shared" si="42"/>
        <v>174260</v>
      </c>
      <c r="N1143" s="21">
        <f t="shared" si="43"/>
        <v>1</v>
      </c>
    </row>
    <row r="1144" spans="1:15" ht="14.45" x14ac:dyDescent="0.3">
      <c r="D1144" s="41" t="s">
        <v>2595</v>
      </c>
      <c r="E1144" s="42">
        <v>7.4960000000000004</v>
      </c>
      <c r="F1144" s="37" t="s">
        <v>124</v>
      </c>
      <c r="G1144" s="37" t="s">
        <v>124</v>
      </c>
      <c r="H1144" s="37">
        <v>1020</v>
      </c>
      <c r="K1144" s="35">
        <f t="shared" si="42"/>
        <v>0</v>
      </c>
      <c r="N1144" s="21">
        <f t="shared" si="43"/>
        <v>0</v>
      </c>
    </row>
    <row r="1145" spans="1:15" ht="14.45" x14ac:dyDescent="0.3">
      <c r="A1145" s="25">
        <v>350</v>
      </c>
      <c r="C1145" s="40">
        <v>42163</v>
      </c>
      <c r="D1145" s="41" t="s">
        <v>2598</v>
      </c>
      <c r="E1145" s="42">
        <v>9.0419999999999998</v>
      </c>
      <c r="F1145" s="37" t="s">
        <v>2599</v>
      </c>
      <c r="G1145" s="37" t="s">
        <v>2600</v>
      </c>
      <c r="H1145" s="37">
        <v>1160</v>
      </c>
      <c r="I1145" s="33">
        <v>1</v>
      </c>
      <c r="J1145" s="34">
        <v>28010</v>
      </c>
      <c r="K1145" s="35">
        <f t="shared" si="42"/>
        <v>80030</v>
      </c>
      <c r="L1145" s="36">
        <v>98000</v>
      </c>
      <c r="M1145" s="36">
        <v>392</v>
      </c>
      <c r="N1145" s="21">
        <f t="shared" si="43"/>
        <v>393</v>
      </c>
    </row>
    <row r="1146" spans="1:15" ht="14.45" x14ac:dyDescent="0.3">
      <c r="A1146" s="25" t="s">
        <v>2601</v>
      </c>
      <c r="C1146" s="40">
        <v>42164</v>
      </c>
      <c r="D1146" s="41" t="s">
        <v>2602</v>
      </c>
      <c r="E1146" s="42" t="s">
        <v>2603</v>
      </c>
      <c r="F1146" s="37" t="s">
        <v>2604</v>
      </c>
      <c r="G1146" s="37" t="s">
        <v>2605</v>
      </c>
      <c r="H1146" s="37">
        <v>1040</v>
      </c>
      <c r="I1146" s="33">
        <v>1</v>
      </c>
      <c r="J1146" s="34">
        <v>2920</v>
      </c>
      <c r="K1146" s="35">
        <f t="shared" si="42"/>
        <v>8340</v>
      </c>
      <c r="N1146" s="21">
        <f t="shared" si="43"/>
        <v>1</v>
      </c>
    </row>
    <row r="1147" spans="1:15" ht="14.45" x14ac:dyDescent="0.3">
      <c r="D1147" s="41" t="s">
        <v>2606</v>
      </c>
      <c r="E1147" s="42" t="s">
        <v>2603</v>
      </c>
      <c r="F1147" s="37" t="s">
        <v>124</v>
      </c>
      <c r="G1147" s="37" t="s">
        <v>124</v>
      </c>
      <c r="K1147" s="35">
        <f t="shared" si="42"/>
        <v>0</v>
      </c>
      <c r="N1147" s="21">
        <f t="shared" si="43"/>
        <v>0</v>
      </c>
    </row>
    <row r="1148" spans="1:15" ht="14.45" x14ac:dyDescent="0.3">
      <c r="A1148" s="25">
        <v>351</v>
      </c>
      <c r="C1148" s="40">
        <v>42164</v>
      </c>
      <c r="D1148" s="41" t="s">
        <v>2607</v>
      </c>
      <c r="E1148" s="42">
        <v>5.0030000000000001</v>
      </c>
      <c r="F1148" s="37" t="s">
        <v>2608</v>
      </c>
      <c r="G1148" s="37" t="s">
        <v>2609</v>
      </c>
      <c r="H1148" s="37">
        <v>1160</v>
      </c>
      <c r="I1148" s="33">
        <v>0.5</v>
      </c>
      <c r="J1148" s="34">
        <v>6710</v>
      </c>
      <c r="K1148" s="35">
        <f t="shared" si="42"/>
        <v>19170</v>
      </c>
      <c r="L1148" s="36">
        <v>40000</v>
      </c>
      <c r="M1148" s="36">
        <v>160</v>
      </c>
      <c r="N1148" s="21">
        <f t="shared" si="43"/>
        <v>160.5</v>
      </c>
    </row>
    <row r="1149" spans="1:15" ht="14.45" x14ac:dyDescent="0.3">
      <c r="A1149" s="25">
        <v>352</v>
      </c>
      <c r="C1149" s="40">
        <v>42163</v>
      </c>
      <c r="D1149" s="41" t="s">
        <v>2610</v>
      </c>
      <c r="E1149" s="42">
        <v>35.183999999999997</v>
      </c>
      <c r="F1149" s="37" t="s">
        <v>627</v>
      </c>
      <c r="G1149" s="37" t="s">
        <v>2611</v>
      </c>
      <c r="H1149" s="37">
        <v>1020</v>
      </c>
      <c r="I1149" s="33">
        <v>1</v>
      </c>
      <c r="J1149" s="34">
        <v>32020</v>
      </c>
      <c r="K1149" s="35">
        <f t="shared" si="42"/>
        <v>91490</v>
      </c>
      <c r="L1149" s="36">
        <v>140736</v>
      </c>
      <c r="M1149" s="36">
        <v>562.94000000000005</v>
      </c>
      <c r="N1149" s="21">
        <f t="shared" si="43"/>
        <v>563.94000000000005</v>
      </c>
      <c r="O1149" s="71" t="s">
        <v>907</v>
      </c>
    </row>
    <row r="1150" spans="1:15" ht="14.45" x14ac:dyDescent="0.3">
      <c r="A1150" s="25">
        <v>353</v>
      </c>
      <c r="C1150" s="40">
        <v>42163</v>
      </c>
      <c r="D1150" s="41" t="s">
        <v>2612</v>
      </c>
      <c r="E1150" s="42">
        <v>40.183</v>
      </c>
      <c r="F1150" s="37" t="s">
        <v>124</v>
      </c>
      <c r="G1150" s="37" t="s">
        <v>2613</v>
      </c>
      <c r="H1150" s="37">
        <v>1020</v>
      </c>
      <c r="I1150" s="33">
        <v>1</v>
      </c>
      <c r="J1150" s="34">
        <v>36570</v>
      </c>
      <c r="K1150" s="35">
        <f t="shared" si="42"/>
        <v>104490</v>
      </c>
      <c r="L1150" s="36">
        <v>160732</v>
      </c>
      <c r="M1150" s="36">
        <v>642.92999999999995</v>
      </c>
      <c r="N1150" s="21">
        <f t="shared" si="43"/>
        <v>643.92999999999995</v>
      </c>
      <c r="O1150" s="71" t="s">
        <v>907</v>
      </c>
    </row>
    <row r="1151" spans="1:15" ht="14.45" x14ac:dyDescent="0.3">
      <c r="A1151" s="25">
        <v>354</v>
      </c>
      <c r="C1151" s="40">
        <v>42164</v>
      </c>
      <c r="D1151" s="41" t="s">
        <v>2614</v>
      </c>
      <c r="E1151" s="42">
        <v>0.91700000000000004</v>
      </c>
      <c r="F1151" s="37" t="s">
        <v>2615</v>
      </c>
      <c r="G1151" s="37" t="s">
        <v>424</v>
      </c>
      <c r="H1151" s="37">
        <v>3010</v>
      </c>
      <c r="I1151" s="33">
        <v>0.5</v>
      </c>
      <c r="J1151" s="34">
        <v>44740</v>
      </c>
      <c r="K1151" s="35">
        <f t="shared" si="42"/>
        <v>127830</v>
      </c>
      <c r="L1151" s="36">
        <v>106000</v>
      </c>
      <c r="M1151" s="36">
        <v>424</v>
      </c>
      <c r="N1151" s="21">
        <f t="shared" si="43"/>
        <v>424.5</v>
      </c>
    </row>
    <row r="1152" spans="1:15" ht="14.45" x14ac:dyDescent="0.3">
      <c r="A1152" s="25">
        <v>355</v>
      </c>
      <c r="C1152" s="40">
        <v>42164</v>
      </c>
      <c r="D1152" s="41" t="s">
        <v>2616</v>
      </c>
      <c r="E1152" s="42" t="s">
        <v>2618</v>
      </c>
      <c r="F1152" s="37" t="s">
        <v>2620</v>
      </c>
      <c r="G1152" s="37" t="s">
        <v>1149</v>
      </c>
      <c r="H1152" s="37">
        <v>3010</v>
      </c>
      <c r="I1152" s="33">
        <v>1</v>
      </c>
      <c r="J1152" s="34">
        <v>11690</v>
      </c>
      <c r="K1152" s="35">
        <f t="shared" si="42"/>
        <v>33400</v>
      </c>
      <c r="L1152" s="36">
        <v>10000</v>
      </c>
      <c r="M1152" s="36">
        <v>40</v>
      </c>
      <c r="N1152" s="21">
        <f t="shared" si="43"/>
        <v>41</v>
      </c>
    </row>
    <row r="1153" spans="1:15" ht="14.45" x14ac:dyDescent="0.3">
      <c r="D1153" s="41" t="s">
        <v>2617</v>
      </c>
      <c r="E1153" s="42" t="s">
        <v>2619</v>
      </c>
      <c r="F1153" s="37" t="s">
        <v>124</v>
      </c>
      <c r="G1153" s="37" t="s">
        <v>124</v>
      </c>
      <c r="K1153" s="35">
        <f t="shared" si="42"/>
        <v>0</v>
      </c>
      <c r="N1153" s="21">
        <f t="shared" si="43"/>
        <v>0</v>
      </c>
    </row>
    <row r="1154" spans="1:15" ht="14.45" x14ac:dyDescent="0.3">
      <c r="A1154" s="25">
        <v>356</v>
      </c>
      <c r="C1154" s="40">
        <v>42164</v>
      </c>
      <c r="D1154" s="41" t="s">
        <v>2621</v>
      </c>
      <c r="E1154" s="42">
        <v>3.3050000000000002</v>
      </c>
      <c r="F1154" s="37" t="s">
        <v>2622</v>
      </c>
      <c r="G1154" s="37" t="s">
        <v>2623</v>
      </c>
      <c r="H1154" s="37">
        <v>1060</v>
      </c>
      <c r="I1154" s="33">
        <v>1.5</v>
      </c>
      <c r="J1154" s="34">
        <v>49930</v>
      </c>
      <c r="K1154" s="35">
        <f t="shared" si="42"/>
        <v>142660</v>
      </c>
      <c r="L1154" s="36">
        <v>169000</v>
      </c>
      <c r="M1154" s="36">
        <v>676</v>
      </c>
      <c r="N1154" s="21">
        <f t="shared" si="43"/>
        <v>677.5</v>
      </c>
    </row>
    <row r="1155" spans="1:15" ht="14.45" x14ac:dyDescent="0.3">
      <c r="D1155" s="41" t="s">
        <v>2624</v>
      </c>
      <c r="E1155" s="42">
        <v>0.39100000000000001</v>
      </c>
      <c r="F1155" s="37" t="s">
        <v>124</v>
      </c>
      <c r="G1155" s="37" t="s">
        <v>124</v>
      </c>
      <c r="K1155" s="35">
        <f t="shared" si="42"/>
        <v>0</v>
      </c>
      <c r="N1155" s="21">
        <f t="shared" si="43"/>
        <v>0</v>
      </c>
    </row>
    <row r="1156" spans="1:15" s="30" customFormat="1" ht="14.45" x14ac:dyDescent="0.3">
      <c r="A1156" s="26"/>
      <c r="B1156" s="44"/>
      <c r="C1156" s="45"/>
      <c r="D1156" s="45" t="s">
        <v>2625</v>
      </c>
      <c r="E1156" s="46">
        <v>0.73199999999999998</v>
      </c>
      <c r="F1156" s="30" t="s">
        <v>124</v>
      </c>
      <c r="G1156" s="30" t="s">
        <v>124</v>
      </c>
      <c r="I1156" s="31"/>
      <c r="J1156" s="31"/>
      <c r="K1156" s="28">
        <f t="shared" si="42"/>
        <v>0</v>
      </c>
      <c r="L1156" s="32"/>
      <c r="M1156" s="32"/>
      <c r="N1156" s="28">
        <f t="shared" si="43"/>
        <v>0</v>
      </c>
      <c r="O1156" s="26"/>
    </row>
    <row r="1157" spans="1:15" ht="14.45" x14ac:dyDescent="0.3">
      <c r="K1157" s="35">
        <v>0</v>
      </c>
      <c r="N1157" s="21">
        <f>SUM(N1143:N1156)</f>
        <v>2906.37</v>
      </c>
      <c r="O1157" s="25">
        <v>114594</v>
      </c>
    </row>
    <row r="1158" spans="1:15" ht="14.45" x14ac:dyDescent="0.3">
      <c r="K1158" s="35">
        <v>0</v>
      </c>
    </row>
    <row r="1159" spans="1:15" ht="14.45" x14ac:dyDescent="0.3">
      <c r="A1159" s="25">
        <v>357</v>
      </c>
      <c r="C1159" s="40">
        <v>42164</v>
      </c>
      <c r="D1159" s="41" t="s">
        <v>2626</v>
      </c>
      <c r="E1159" s="42">
        <v>27.321999999999999</v>
      </c>
      <c r="F1159" s="37" t="s">
        <v>2627</v>
      </c>
      <c r="G1159" s="37" t="s">
        <v>2628</v>
      </c>
      <c r="H1159" s="37">
        <v>1130</v>
      </c>
      <c r="I1159" s="33">
        <v>0.5</v>
      </c>
      <c r="J1159" s="34">
        <v>28890</v>
      </c>
      <c r="K1159" s="35">
        <f t="shared" si="42"/>
        <v>82540</v>
      </c>
      <c r="L1159" s="36">
        <v>151637.1</v>
      </c>
      <c r="M1159" s="36">
        <v>606.79999999999995</v>
      </c>
      <c r="N1159" s="21">
        <f t="shared" si="43"/>
        <v>607.29999999999995</v>
      </c>
    </row>
    <row r="1160" spans="1:15" ht="14.45" x14ac:dyDescent="0.3">
      <c r="A1160" s="25">
        <v>358</v>
      </c>
      <c r="C1160" s="40">
        <v>42164</v>
      </c>
      <c r="D1160" s="41" t="s">
        <v>2629</v>
      </c>
      <c r="E1160" s="42">
        <v>6.87</v>
      </c>
      <c r="F1160" s="37" t="s">
        <v>273</v>
      </c>
      <c r="G1160" s="37" t="s">
        <v>2630</v>
      </c>
      <c r="H1160" s="37">
        <v>1120</v>
      </c>
      <c r="I1160" s="33">
        <v>0.5</v>
      </c>
      <c r="J1160" s="34">
        <v>12430</v>
      </c>
      <c r="K1160" s="35">
        <f t="shared" si="42"/>
        <v>35510</v>
      </c>
      <c r="L1160" s="36">
        <v>70000</v>
      </c>
      <c r="M1160" s="36">
        <v>280</v>
      </c>
      <c r="N1160" s="21">
        <f t="shared" si="43"/>
        <v>280.5</v>
      </c>
    </row>
    <row r="1161" spans="1:15" ht="14.45" x14ac:dyDescent="0.3">
      <c r="A1161" s="25" t="s">
        <v>2631</v>
      </c>
      <c r="C1161" s="40">
        <v>42165</v>
      </c>
      <c r="D1161" s="41" t="s">
        <v>1192</v>
      </c>
      <c r="E1161" s="42">
        <v>10.946</v>
      </c>
      <c r="F1161" s="37" t="s">
        <v>1166</v>
      </c>
      <c r="G1161" s="37" t="s">
        <v>2632</v>
      </c>
      <c r="H1161" s="37">
        <v>1070</v>
      </c>
      <c r="I1161" s="33">
        <v>0.5</v>
      </c>
      <c r="J1161" s="34">
        <v>44700</v>
      </c>
      <c r="K1161" s="35">
        <f t="shared" si="42"/>
        <v>127710</v>
      </c>
      <c r="N1161" s="21">
        <f t="shared" si="43"/>
        <v>0.5</v>
      </c>
    </row>
    <row r="1162" spans="1:15" ht="14.45" x14ac:dyDescent="0.3">
      <c r="A1162" s="25">
        <v>359</v>
      </c>
      <c r="C1162" s="40">
        <v>42165</v>
      </c>
      <c r="D1162" s="41" t="s">
        <v>2633</v>
      </c>
      <c r="E1162" s="42">
        <v>8.4000000000000005E-2</v>
      </c>
      <c r="F1162" s="37" t="s">
        <v>2634</v>
      </c>
      <c r="G1162" s="37" t="s">
        <v>2635</v>
      </c>
      <c r="H1162" s="37">
        <v>3010</v>
      </c>
      <c r="I1162" s="33">
        <v>1</v>
      </c>
      <c r="J1162" s="34">
        <v>12060</v>
      </c>
      <c r="K1162" s="35">
        <f t="shared" si="42"/>
        <v>34460</v>
      </c>
      <c r="L1162" s="36">
        <v>39000</v>
      </c>
      <c r="M1162" s="36">
        <v>156</v>
      </c>
      <c r="N1162" s="21">
        <f t="shared" si="43"/>
        <v>157</v>
      </c>
    </row>
    <row r="1163" spans="1:15" ht="14.45" x14ac:dyDescent="0.3">
      <c r="D1163" s="41" t="s">
        <v>2636</v>
      </c>
      <c r="E1163" s="42">
        <v>2.1700000000000001E-2</v>
      </c>
      <c r="F1163" s="37" t="s">
        <v>124</v>
      </c>
      <c r="G1163" s="37" t="s">
        <v>124</v>
      </c>
      <c r="K1163" s="35">
        <f t="shared" si="42"/>
        <v>0</v>
      </c>
      <c r="N1163" s="21">
        <f t="shared" si="43"/>
        <v>0</v>
      </c>
    </row>
    <row r="1164" spans="1:15" ht="14.45" x14ac:dyDescent="0.3">
      <c r="A1164" s="25" t="s">
        <v>2637</v>
      </c>
      <c r="C1164" s="40">
        <v>42165</v>
      </c>
      <c r="D1164" s="41" t="s">
        <v>2639</v>
      </c>
      <c r="E1164" s="42">
        <v>0.52500000000000002</v>
      </c>
      <c r="F1164" s="37" t="s">
        <v>2640</v>
      </c>
      <c r="G1164" s="37" t="s">
        <v>2641</v>
      </c>
      <c r="H1164" s="37">
        <v>1150</v>
      </c>
      <c r="I1164" s="33">
        <v>0.5</v>
      </c>
      <c r="J1164" s="34">
        <v>5640</v>
      </c>
      <c r="K1164" s="35">
        <f t="shared" si="42"/>
        <v>16110</v>
      </c>
      <c r="N1164" s="21">
        <f t="shared" si="43"/>
        <v>0.5</v>
      </c>
    </row>
    <row r="1165" spans="1:15" ht="14.45" x14ac:dyDescent="0.3">
      <c r="A1165" s="25" t="s">
        <v>2638</v>
      </c>
      <c r="C1165" s="40">
        <v>42165</v>
      </c>
      <c r="D1165" s="41" t="s">
        <v>2642</v>
      </c>
      <c r="E1165" s="42">
        <v>0.54700000000000004</v>
      </c>
      <c r="F1165" s="37" t="s">
        <v>124</v>
      </c>
      <c r="G1165" s="37" t="s">
        <v>124</v>
      </c>
      <c r="H1165" s="37">
        <v>1150</v>
      </c>
      <c r="I1165" s="33">
        <v>1</v>
      </c>
      <c r="J1165" s="34">
        <v>31030</v>
      </c>
      <c r="K1165" s="35">
        <f t="shared" si="42"/>
        <v>88660</v>
      </c>
      <c r="N1165" s="21">
        <f t="shared" si="43"/>
        <v>1</v>
      </c>
    </row>
    <row r="1166" spans="1:15" s="30" customFormat="1" ht="14.45" x14ac:dyDescent="0.3">
      <c r="A1166" s="26"/>
      <c r="B1166" s="44"/>
      <c r="C1166" s="45"/>
      <c r="D1166" s="45" t="s">
        <v>2643</v>
      </c>
      <c r="E1166" s="46">
        <v>0.71399999999999997</v>
      </c>
      <c r="F1166" s="30" t="s">
        <v>124</v>
      </c>
      <c r="G1166" s="30" t="s">
        <v>124</v>
      </c>
      <c r="I1166" s="31"/>
      <c r="J1166" s="31"/>
      <c r="K1166" s="28">
        <f t="shared" si="42"/>
        <v>0</v>
      </c>
      <c r="L1166" s="32"/>
      <c r="M1166" s="32"/>
      <c r="N1166" s="28">
        <f t="shared" si="43"/>
        <v>0</v>
      </c>
      <c r="O1166" s="26"/>
    </row>
    <row r="1167" spans="1:15" ht="14.45" x14ac:dyDescent="0.3">
      <c r="K1167" s="35">
        <v>0</v>
      </c>
      <c r="N1167" s="21">
        <f>SUM(N1159:N1166)</f>
        <v>1046.8</v>
      </c>
      <c r="O1167" s="25">
        <v>114610</v>
      </c>
    </row>
    <row r="1168" spans="1:15" ht="14.45" x14ac:dyDescent="0.3">
      <c r="K1168" s="35">
        <v>0</v>
      </c>
    </row>
    <row r="1169" spans="1:17" ht="14.45" x14ac:dyDescent="0.3">
      <c r="A1169" s="25">
        <v>360</v>
      </c>
      <c r="C1169" s="40">
        <v>42165</v>
      </c>
      <c r="D1169" s="41" t="s">
        <v>2644</v>
      </c>
      <c r="E1169" s="42">
        <v>0.42699999999999999</v>
      </c>
      <c r="F1169" s="37" t="s">
        <v>2645</v>
      </c>
      <c r="G1169" s="37" t="s">
        <v>2646</v>
      </c>
      <c r="H1169" s="37">
        <v>1150</v>
      </c>
      <c r="I1169" s="33">
        <v>0.5</v>
      </c>
      <c r="J1169" s="34">
        <v>26200</v>
      </c>
      <c r="K1169" s="35">
        <f t="shared" si="42"/>
        <v>74860</v>
      </c>
      <c r="L1169" s="36">
        <v>157000</v>
      </c>
      <c r="M1169" s="36">
        <v>628</v>
      </c>
      <c r="N1169" s="21">
        <f t="shared" si="43"/>
        <v>628.5</v>
      </c>
    </row>
    <row r="1170" spans="1:17" ht="14.45" x14ac:dyDescent="0.3">
      <c r="A1170" s="25">
        <v>361</v>
      </c>
      <c r="C1170" s="40">
        <v>42166</v>
      </c>
      <c r="D1170" s="41" t="s">
        <v>2647</v>
      </c>
      <c r="E1170" s="42" t="s">
        <v>2648</v>
      </c>
      <c r="F1170" s="37" t="s">
        <v>2649</v>
      </c>
      <c r="G1170" s="37" t="s">
        <v>2650</v>
      </c>
      <c r="H1170" s="37">
        <v>3010</v>
      </c>
      <c r="I1170" s="33">
        <v>0.5</v>
      </c>
      <c r="J1170" s="34">
        <v>14390</v>
      </c>
      <c r="K1170" s="35">
        <f t="shared" si="42"/>
        <v>41110</v>
      </c>
      <c r="L1170" s="36">
        <v>44000</v>
      </c>
      <c r="M1170" s="36">
        <v>176</v>
      </c>
      <c r="N1170" s="21">
        <f t="shared" si="43"/>
        <v>176.5</v>
      </c>
    </row>
    <row r="1171" spans="1:17" ht="14.45" x14ac:dyDescent="0.3">
      <c r="A1171" s="25">
        <v>362</v>
      </c>
      <c r="C1171" s="40">
        <v>42166</v>
      </c>
      <c r="D1171" s="41" t="s">
        <v>2651</v>
      </c>
      <c r="E1171" s="42" t="s">
        <v>2652</v>
      </c>
      <c r="F1171" s="37" t="s">
        <v>2653</v>
      </c>
      <c r="G1171" s="37" t="s">
        <v>2654</v>
      </c>
      <c r="H1171" s="37">
        <v>3010</v>
      </c>
      <c r="I1171" s="33">
        <v>0.5</v>
      </c>
      <c r="J1171" s="34">
        <v>19560</v>
      </c>
      <c r="K1171" s="35">
        <f t="shared" si="42"/>
        <v>55890</v>
      </c>
      <c r="L1171" s="36">
        <v>73900</v>
      </c>
      <c r="M1171" s="36">
        <v>295.60000000000002</v>
      </c>
      <c r="N1171" s="21">
        <f t="shared" si="43"/>
        <v>296.10000000000002</v>
      </c>
    </row>
    <row r="1172" spans="1:17" ht="14.45" x14ac:dyDescent="0.3">
      <c r="A1172" s="25">
        <v>363</v>
      </c>
      <c r="C1172" s="40">
        <v>42166</v>
      </c>
      <c r="D1172" s="41" t="s">
        <v>2655</v>
      </c>
      <c r="E1172" s="42">
        <v>5.024</v>
      </c>
      <c r="F1172" s="37" t="s">
        <v>2657</v>
      </c>
      <c r="G1172" s="37" t="s">
        <v>2658</v>
      </c>
      <c r="H1172" s="37">
        <v>1020</v>
      </c>
      <c r="I1172" s="33">
        <v>1</v>
      </c>
      <c r="J1172" s="34">
        <v>19220</v>
      </c>
      <c r="K1172" s="35">
        <f t="shared" si="42"/>
        <v>54910</v>
      </c>
      <c r="L1172" s="36">
        <v>67500</v>
      </c>
      <c r="M1172" s="36">
        <v>270</v>
      </c>
      <c r="N1172" s="21">
        <f t="shared" si="43"/>
        <v>271</v>
      </c>
    </row>
    <row r="1173" spans="1:17" ht="14.45" x14ac:dyDescent="0.3">
      <c r="D1173" s="41" t="s">
        <v>2656</v>
      </c>
      <c r="E1173" s="42">
        <v>5.024</v>
      </c>
      <c r="F1173" s="37" t="s">
        <v>124</v>
      </c>
      <c r="G1173" s="37" t="s">
        <v>124</v>
      </c>
      <c r="K1173" s="35">
        <f t="shared" si="42"/>
        <v>0</v>
      </c>
      <c r="N1173" s="21">
        <f t="shared" si="43"/>
        <v>0</v>
      </c>
    </row>
    <row r="1174" spans="1:17" ht="14.45" x14ac:dyDescent="0.3">
      <c r="A1174" s="25">
        <v>364</v>
      </c>
      <c r="C1174" s="40">
        <v>42166</v>
      </c>
      <c r="D1174" s="41" t="s">
        <v>2659</v>
      </c>
      <c r="E1174" s="42">
        <v>1</v>
      </c>
      <c r="F1174" s="37" t="s">
        <v>2660</v>
      </c>
      <c r="G1174" s="37" t="s">
        <v>2661</v>
      </c>
      <c r="H1174" s="37">
        <v>1130</v>
      </c>
      <c r="I1174" s="33">
        <v>0.5</v>
      </c>
      <c r="J1174" s="34">
        <v>6100</v>
      </c>
      <c r="K1174" s="35">
        <f t="shared" si="42"/>
        <v>17430</v>
      </c>
      <c r="L1174" s="36">
        <v>18000</v>
      </c>
      <c r="M1174" s="36">
        <v>72</v>
      </c>
      <c r="N1174" s="21">
        <f t="shared" si="43"/>
        <v>72.5</v>
      </c>
    </row>
    <row r="1175" spans="1:17" ht="14.45" x14ac:dyDescent="0.3">
      <c r="A1175" s="25">
        <v>365</v>
      </c>
      <c r="C1175" s="40">
        <v>42167</v>
      </c>
      <c r="D1175" s="41" t="s">
        <v>2663</v>
      </c>
      <c r="E1175" s="42">
        <v>10</v>
      </c>
      <c r="F1175" s="37" t="s">
        <v>2664</v>
      </c>
      <c r="G1175" s="37" t="s">
        <v>2665</v>
      </c>
      <c r="H1175" s="37">
        <v>1130</v>
      </c>
      <c r="I1175" s="33">
        <v>0.5</v>
      </c>
      <c r="J1175" s="34">
        <v>33490</v>
      </c>
      <c r="K1175" s="35">
        <f t="shared" si="42"/>
        <v>95690</v>
      </c>
      <c r="L1175" s="36">
        <v>90000</v>
      </c>
      <c r="M1175" s="36">
        <v>360</v>
      </c>
      <c r="N1175" s="21">
        <f t="shared" si="43"/>
        <v>360.5</v>
      </c>
    </row>
    <row r="1176" spans="1:17" ht="14.45" x14ac:dyDescent="0.3">
      <c r="A1176" s="25">
        <v>366</v>
      </c>
      <c r="C1176" s="40">
        <v>42167</v>
      </c>
      <c r="D1176" s="41" t="s">
        <v>2666</v>
      </c>
      <c r="E1176" s="42" t="s">
        <v>659</v>
      </c>
      <c r="F1176" s="37" t="s">
        <v>2667</v>
      </c>
      <c r="G1176" s="37" t="s">
        <v>2668</v>
      </c>
      <c r="H1176" s="37">
        <v>1140</v>
      </c>
      <c r="I1176" s="33">
        <v>1</v>
      </c>
      <c r="J1176" s="34">
        <v>20210</v>
      </c>
      <c r="K1176" s="35">
        <f t="shared" si="42"/>
        <v>57740</v>
      </c>
      <c r="L1176" s="36">
        <v>95000</v>
      </c>
      <c r="M1176" s="36">
        <v>380</v>
      </c>
      <c r="N1176" s="21">
        <f t="shared" si="43"/>
        <v>381</v>
      </c>
    </row>
    <row r="1177" spans="1:17" ht="14.45" x14ac:dyDescent="0.3">
      <c r="A1177" s="25">
        <v>367</v>
      </c>
      <c r="C1177" s="40">
        <v>42167</v>
      </c>
      <c r="D1177" s="41" t="s">
        <v>2669</v>
      </c>
      <c r="E1177" s="42">
        <v>123.163</v>
      </c>
      <c r="F1177" s="37" t="s">
        <v>2670</v>
      </c>
      <c r="G1177" s="37" t="s">
        <v>2671</v>
      </c>
      <c r="H1177" s="37">
        <v>1120</v>
      </c>
      <c r="I1177" s="33">
        <v>0.5</v>
      </c>
      <c r="J1177" s="34">
        <v>148170</v>
      </c>
      <c r="K1177" s="35">
        <f t="shared" si="42"/>
        <v>423340</v>
      </c>
      <c r="L1177" s="36">
        <v>205366.5</v>
      </c>
      <c r="M1177" s="36">
        <v>821.47</v>
      </c>
      <c r="N1177" s="21">
        <f t="shared" si="43"/>
        <v>821.97</v>
      </c>
    </row>
    <row r="1178" spans="1:17" ht="14.45" x14ac:dyDescent="0.3">
      <c r="A1178" s="25">
        <v>368</v>
      </c>
      <c r="C1178" s="40">
        <v>42167</v>
      </c>
      <c r="D1178" s="41" t="s">
        <v>2672</v>
      </c>
      <c r="E1178" s="42" t="s">
        <v>2673</v>
      </c>
      <c r="F1178" s="37" t="s">
        <v>2674</v>
      </c>
      <c r="G1178" s="37" t="s">
        <v>2675</v>
      </c>
      <c r="H1178" s="37">
        <v>3010</v>
      </c>
      <c r="I1178" s="33">
        <v>0.5</v>
      </c>
      <c r="J1178" s="34">
        <v>9810</v>
      </c>
      <c r="K1178" s="35">
        <f t="shared" si="42"/>
        <v>28030</v>
      </c>
      <c r="L1178" s="36">
        <v>42000</v>
      </c>
      <c r="M1178" s="36">
        <v>168</v>
      </c>
      <c r="N1178" s="21">
        <f t="shared" si="43"/>
        <v>168.5</v>
      </c>
    </row>
    <row r="1179" spans="1:17" ht="14.45" x14ac:dyDescent="0.3">
      <c r="A1179" s="25">
        <v>369</v>
      </c>
      <c r="C1179" s="40">
        <v>42167</v>
      </c>
      <c r="D1179" s="41" t="s">
        <v>2676</v>
      </c>
      <c r="E1179" s="42">
        <v>5.2846000000000002</v>
      </c>
      <c r="F1179" s="37" t="s">
        <v>2677</v>
      </c>
      <c r="G1179" s="37" t="s">
        <v>2678</v>
      </c>
      <c r="H1179" s="37">
        <v>1030</v>
      </c>
      <c r="I1179" s="33">
        <v>0.5</v>
      </c>
      <c r="J1179" s="34">
        <v>5820</v>
      </c>
      <c r="K1179" s="35">
        <f t="shared" si="42"/>
        <v>16630</v>
      </c>
      <c r="L1179" s="36">
        <v>22000</v>
      </c>
      <c r="M1179" s="36">
        <v>88</v>
      </c>
      <c r="N1179" s="21">
        <f t="shared" si="43"/>
        <v>88.5</v>
      </c>
    </row>
    <row r="1180" spans="1:17" ht="14.45" x14ac:dyDescent="0.3">
      <c r="A1180" s="25" t="s">
        <v>2679</v>
      </c>
      <c r="C1180" s="40">
        <v>42167</v>
      </c>
      <c r="D1180" s="41" t="s">
        <v>1125</v>
      </c>
      <c r="E1180" s="42" t="s">
        <v>2680</v>
      </c>
      <c r="F1180" s="37" t="s">
        <v>2681</v>
      </c>
      <c r="G1180" s="37" t="s">
        <v>2682</v>
      </c>
      <c r="H1180" s="37">
        <v>3010</v>
      </c>
      <c r="I1180" s="33">
        <v>0.5</v>
      </c>
      <c r="J1180" s="34">
        <v>14770</v>
      </c>
      <c r="K1180" s="35">
        <f t="shared" si="42"/>
        <v>42200</v>
      </c>
      <c r="N1180" s="21">
        <f t="shared" si="43"/>
        <v>0.5</v>
      </c>
    </row>
    <row r="1181" spans="1:17" ht="14.45" x14ac:dyDescent="0.3">
      <c r="A1181" s="26">
        <v>370</v>
      </c>
      <c r="B1181" s="44"/>
      <c r="C1181" s="45">
        <v>42167</v>
      </c>
      <c r="D1181" s="45" t="s">
        <v>2683</v>
      </c>
      <c r="E1181" s="46">
        <v>0.45960000000000001</v>
      </c>
      <c r="F1181" s="30" t="s">
        <v>2684</v>
      </c>
      <c r="G1181" s="30" t="s">
        <v>2685</v>
      </c>
      <c r="H1181" s="30">
        <v>3010</v>
      </c>
      <c r="I1181" s="31">
        <v>0.5</v>
      </c>
      <c r="J1181" s="31">
        <v>4900</v>
      </c>
      <c r="K1181" s="28">
        <f t="shared" si="42"/>
        <v>14000</v>
      </c>
      <c r="L1181" s="32">
        <v>72500</v>
      </c>
      <c r="M1181" s="32">
        <v>290</v>
      </c>
      <c r="N1181" s="28">
        <f t="shared" si="43"/>
        <v>290.5</v>
      </c>
      <c r="O1181" s="26"/>
      <c r="P1181" s="30"/>
      <c r="Q1181" s="30"/>
    </row>
    <row r="1182" spans="1:17" ht="14.45" x14ac:dyDescent="0.3">
      <c r="K1182" s="35">
        <v>0</v>
      </c>
      <c r="N1182" s="21">
        <f>SUM(N1169:N1181)</f>
        <v>3556.0699999999997</v>
      </c>
      <c r="O1182" s="25">
        <v>144639</v>
      </c>
    </row>
    <row r="1183" spans="1:17" ht="14.45" x14ac:dyDescent="0.3">
      <c r="K1183" s="35">
        <v>0</v>
      </c>
      <c r="N1183" s="21" t="s">
        <v>2686</v>
      </c>
    </row>
    <row r="1184" spans="1:17" ht="14.45" x14ac:dyDescent="0.3">
      <c r="A1184" s="25">
        <v>371</v>
      </c>
      <c r="C1184" s="40">
        <v>42167</v>
      </c>
      <c r="D1184" s="41" t="s">
        <v>2687</v>
      </c>
      <c r="E1184" s="42" t="s">
        <v>2688</v>
      </c>
      <c r="F1184" s="37" t="s">
        <v>2689</v>
      </c>
      <c r="G1184" s="37" t="s">
        <v>2690</v>
      </c>
      <c r="H1184" s="37">
        <v>3010</v>
      </c>
      <c r="I1184" s="33">
        <v>0.5</v>
      </c>
      <c r="J1184" s="34">
        <v>50700</v>
      </c>
      <c r="K1184" s="35">
        <f t="shared" si="42"/>
        <v>144860</v>
      </c>
      <c r="L1184" s="36">
        <v>99000</v>
      </c>
      <c r="M1184" s="36">
        <v>396</v>
      </c>
      <c r="N1184" s="21">
        <f t="shared" si="43"/>
        <v>396.5</v>
      </c>
    </row>
    <row r="1185" spans="1:15" ht="14.45" x14ac:dyDescent="0.3">
      <c r="A1185" s="25" t="s">
        <v>2691</v>
      </c>
      <c r="C1185" s="40">
        <v>42171</v>
      </c>
      <c r="D1185" s="41" t="s">
        <v>2692</v>
      </c>
      <c r="E1185" s="42">
        <v>0.32</v>
      </c>
      <c r="F1185" s="37" t="s">
        <v>2693</v>
      </c>
      <c r="G1185" s="37" t="s">
        <v>2694</v>
      </c>
      <c r="H1185" s="37">
        <v>1080</v>
      </c>
      <c r="I1185" s="33">
        <v>4</v>
      </c>
      <c r="J1185" s="34">
        <v>273210</v>
      </c>
      <c r="K1185" s="35">
        <f t="shared" si="42"/>
        <v>780600</v>
      </c>
      <c r="N1185" s="63">
        <f t="shared" si="43"/>
        <v>4</v>
      </c>
    </row>
    <row r="1186" spans="1:15" ht="14.45" x14ac:dyDescent="0.3">
      <c r="D1186" s="41" t="s">
        <v>2695</v>
      </c>
      <c r="E1186" s="42">
        <v>100.6729</v>
      </c>
      <c r="F1186" s="37" t="s">
        <v>124</v>
      </c>
      <c r="G1186" s="37" t="s">
        <v>124</v>
      </c>
      <c r="K1186" s="35">
        <f t="shared" si="42"/>
        <v>0</v>
      </c>
      <c r="N1186" s="21">
        <f t="shared" si="43"/>
        <v>0</v>
      </c>
    </row>
    <row r="1187" spans="1:15" ht="14.45" x14ac:dyDescent="0.3">
      <c r="D1187" s="41" t="s">
        <v>2696</v>
      </c>
      <c r="E1187" s="42">
        <v>81.234999999999999</v>
      </c>
      <c r="F1187" s="37" t="s">
        <v>124</v>
      </c>
      <c r="G1187" s="37" t="s">
        <v>124</v>
      </c>
      <c r="K1187" s="35">
        <f t="shared" si="42"/>
        <v>0</v>
      </c>
      <c r="N1187" s="21">
        <f t="shared" si="43"/>
        <v>0</v>
      </c>
    </row>
    <row r="1188" spans="1:15" ht="14.45" x14ac:dyDescent="0.3">
      <c r="D1188" s="41" t="s">
        <v>2697</v>
      </c>
      <c r="E1188" s="42">
        <v>0.49</v>
      </c>
      <c r="F1188" s="37" t="s">
        <v>124</v>
      </c>
      <c r="G1188" s="37" t="s">
        <v>124</v>
      </c>
      <c r="K1188" s="35">
        <f t="shared" si="42"/>
        <v>0</v>
      </c>
      <c r="N1188" s="21">
        <f t="shared" si="43"/>
        <v>0</v>
      </c>
    </row>
    <row r="1189" spans="1:15" ht="14.45" x14ac:dyDescent="0.3">
      <c r="D1189" s="41" t="s">
        <v>2698</v>
      </c>
      <c r="E1189" s="42">
        <v>0.54</v>
      </c>
      <c r="F1189" s="37" t="s">
        <v>124</v>
      </c>
      <c r="G1189" s="37" t="s">
        <v>124</v>
      </c>
      <c r="K1189" s="35">
        <f t="shared" si="42"/>
        <v>0</v>
      </c>
      <c r="N1189" s="21">
        <f t="shared" si="43"/>
        <v>0</v>
      </c>
    </row>
    <row r="1190" spans="1:15" ht="14.45" x14ac:dyDescent="0.3">
      <c r="D1190" s="41" t="s">
        <v>2699</v>
      </c>
      <c r="E1190" s="42">
        <v>0.504</v>
      </c>
      <c r="F1190" s="37" t="s">
        <v>124</v>
      </c>
      <c r="G1190" s="37" t="s">
        <v>124</v>
      </c>
      <c r="K1190" s="35">
        <f t="shared" si="42"/>
        <v>0</v>
      </c>
      <c r="N1190" s="21">
        <f t="shared" si="43"/>
        <v>0</v>
      </c>
    </row>
    <row r="1191" spans="1:15" ht="14.45" x14ac:dyDescent="0.3">
      <c r="D1191" s="41" t="s">
        <v>2700</v>
      </c>
      <c r="E1191" s="42">
        <v>0.89800000000000002</v>
      </c>
      <c r="F1191" s="37" t="s">
        <v>124</v>
      </c>
      <c r="G1191" s="37" t="s">
        <v>124</v>
      </c>
      <c r="K1191" s="35">
        <f t="shared" si="42"/>
        <v>0</v>
      </c>
      <c r="N1191" s="21">
        <f t="shared" si="43"/>
        <v>0</v>
      </c>
    </row>
    <row r="1192" spans="1:15" ht="14.45" x14ac:dyDescent="0.3">
      <c r="D1192" s="41" t="s">
        <v>2701</v>
      </c>
      <c r="E1192" s="42">
        <v>1.577</v>
      </c>
      <c r="F1192" s="37" t="s">
        <v>124</v>
      </c>
      <c r="G1192" s="37" t="s">
        <v>124</v>
      </c>
      <c r="K1192" s="35">
        <f t="shared" si="42"/>
        <v>0</v>
      </c>
      <c r="N1192" s="21">
        <f t="shared" si="43"/>
        <v>0</v>
      </c>
    </row>
    <row r="1193" spans="1:15" ht="14.45" x14ac:dyDescent="0.3">
      <c r="A1193" s="25" t="s">
        <v>2702</v>
      </c>
      <c r="C1193" s="40">
        <v>42171</v>
      </c>
      <c r="D1193" s="41" t="s">
        <v>2703</v>
      </c>
      <c r="E1193" s="42">
        <v>4</v>
      </c>
      <c r="F1193" s="37" t="s">
        <v>2704</v>
      </c>
      <c r="G1193" s="37" t="s">
        <v>2705</v>
      </c>
      <c r="H1193" s="37">
        <v>1080</v>
      </c>
      <c r="I1193" s="33">
        <v>0.5</v>
      </c>
      <c r="J1193" s="34">
        <v>5600</v>
      </c>
      <c r="K1193" s="35">
        <f t="shared" si="42"/>
        <v>16000</v>
      </c>
      <c r="N1193" s="63">
        <f t="shared" si="43"/>
        <v>0.5</v>
      </c>
    </row>
    <row r="1194" spans="1:15" ht="14.45" x14ac:dyDescent="0.3">
      <c r="A1194" s="25" t="s">
        <v>2706</v>
      </c>
      <c r="C1194" s="40">
        <v>42171</v>
      </c>
      <c r="D1194" s="41" t="s">
        <v>2707</v>
      </c>
      <c r="E1194" s="42">
        <v>27.641100000000002</v>
      </c>
      <c r="F1194" s="37" t="s">
        <v>2704</v>
      </c>
      <c r="G1194" s="37" t="s">
        <v>2694</v>
      </c>
      <c r="H1194" s="37">
        <v>1080</v>
      </c>
      <c r="I1194" s="33">
        <v>1.5</v>
      </c>
      <c r="J1194" s="34">
        <v>177480</v>
      </c>
      <c r="K1194" s="35">
        <f t="shared" ref="K1194:K1253" si="44">ROUND(J1194/0.35,-1)</f>
        <v>507090</v>
      </c>
      <c r="N1194" s="63">
        <f t="shared" ref="N1194:N1253" si="45">SUM(I1194+M1194)</f>
        <v>1.5</v>
      </c>
    </row>
    <row r="1195" spans="1:15" ht="14.45" x14ac:dyDescent="0.3">
      <c r="D1195" s="41" t="s">
        <v>2708</v>
      </c>
      <c r="E1195" s="42">
        <v>54.51</v>
      </c>
      <c r="F1195" s="37" t="s">
        <v>124</v>
      </c>
      <c r="G1195" s="37" t="s">
        <v>124</v>
      </c>
      <c r="K1195" s="35">
        <f t="shared" si="44"/>
        <v>0</v>
      </c>
      <c r="N1195" s="21">
        <f t="shared" si="45"/>
        <v>0</v>
      </c>
    </row>
    <row r="1196" spans="1:15" ht="14.45" x14ac:dyDescent="0.3">
      <c r="D1196" s="41" t="s">
        <v>2709</v>
      </c>
      <c r="E1196" s="42">
        <v>40.429600000000001</v>
      </c>
      <c r="F1196" s="37" t="s">
        <v>124</v>
      </c>
      <c r="G1196" s="37" t="s">
        <v>124</v>
      </c>
      <c r="K1196" s="35">
        <f t="shared" si="44"/>
        <v>0</v>
      </c>
      <c r="N1196" s="21">
        <f t="shared" si="45"/>
        <v>0</v>
      </c>
    </row>
    <row r="1197" spans="1:15" ht="14.45" x14ac:dyDescent="0.3">
      <c r="A1197" s="25" t="s">
        <v>2710</v>
      </c>
      <c r="C1197" s="40">
        <v>42171</v>
      </c>
      <c r="D1197" s="41" t="s">
        <v>2711</v>
      </c>
      <c r="E1197" s="42" t="s">
        <v>2712</v>
      </c>
      <c r="F1197" s="37" t="s">
        <v>2713</v>
      </c>
      <c r="G1197" s="37" t="s">
        <v>2714</v>
      </c>
      <c r="H1197" s="37">
        <v>3010</v>
      </c>
      <c r="I1197" s="33">
        <v>0.5</v>
      </c>
      <c r="J1197" s="34">
        <v>22520</v>
      </c>
      <c r="K1197" s="35">
        <f t="shared" si="44"/>
        <v>64340</v>
      </c>
      <c r="N1197" s="21">
        <f t="shared" si="45"/>
        <v>0.5</v>
      </c>
    </row>
    <row r="1198" spans="1:15" ht="14.45" x14ac:dyDescent="0.3">
      <c r="A1198" s="25">
        <v>372</v>
      </c>
      <c r="B1198" s="39" t="s">
        <v>178</v>
      </c>
      <c r="C1198" s="40">
        <v>42171</v>
      </c>
      <c r="D1198" s="41" t="s">
        <v>2715</v>
      </c>
      <c r="E1198" s="42" t="s">
        <v>2717</v>
      </c>
      <c r="F1198" s="37" t="s">
        <v>2721</v>
      </c>
      <c r="G1198" s="37" t="s">
        <v>2719</v>
      </c>
      <c r="H1198" s="37">
        <v>1070</v>
      </c>
      <c r="I1198" s="33">
        <v>1</v>
      </c>
      <c r="J1198" s="34">
        <v>24350</v>
      </c>
      <c r="K1198" s="35">
        <f t="shared" si="44"/>
        <v>69570</v>
      </c>
      <c r="L1198" s="36">
        <v>36000</v>
      </c>
      <c r="M1198" s="36">
        <v>144</v>
      </c>
      <c r="N1198" s="21">
        <f t="shared" si="45"/>
        <v>145</v>
      </c>
    </row>
    <row r="1199" spans="1:15" s="61" customFormat="1" ht="14.45" x14ac:dyDescent="0.3">
      <c r="A1199" s="26"/>
      <c r="B1199" s="44" t="s">
        <v>178</v>
      </c>
      <c r="C1199" s="59"/>
      <c r="D1199" s="59" t="s">
        <v>2716</v>
      </c>
      <c r="E1199" s="60" t="s">
        <v>2718</v>
      </c>
      <c r="F1199" s="61" t="s">
        <v>124</v>
      </c>
      <c r="G1199" s="61" t="s">
        <v>124</v>
      </c>
      <c r="I1199" s="62"/>
      <c r="J1199" s="62"/>
      <c r="K1199" s="27">
        <f t="shared" si="44"/>
        <v>0</v>
      </c>
      <c r="L1199" s="32"/>
      <c r="M1199" s="32"/>
      <c r="N1199" s="27">
        <f t="shared" si="45"/>
        <v>0</v>
      </c>
      <c r="O1199" s="26"/>
    </row>
    <row r="1200" spans="1:15" ht="14.45" x14ac:dyDescent="0.3">
      <c r="K1200" s="35">
        <v>0</v>
      </c>
      <c r="N1200" s="21">
        <f>SUM(N1184:N1199)</f>
        <v>548</v>
      </c>
      <c r="O1200" s="25">
        <v>114678</v>
      </c>
    </row>
    <row r="1201" spans="1:15" ht="14.45" x14ac:dyDescent="0.3">
      <c r="K1201" s="35">
        <v>0</v>
      </c>
    </row>
    <row r="1202" spans="1:15" ht="14.45" x14ac:dyDescent="0.3">
      <c r="A1202" s="25" t="s">
        <v>2720</v>
      </c>
      <c r="C1202" s="40">
        <v>42171</v>
      </c>
      <c r="D1202" s="41" t="s">
        <v>2722</v>
      </c>
      <c r="E1202" s="42">
        <v>19.853999999999999</v>
      </c>
      <c r="F1202" s="37" t="s">
        <v>2724</v>
      </c>
      <c r="G1202" s="37" t="s">
        <v>2725</v>
      </c>
      <c r="H1202" s="37">
        <v>1070</v>
      </c>
      <c r="I1202" s="33">
        <v>1</v>
      </c>
      <c r="J1202" s="34">
        <v>121600</v>
      </c>
      <c r="K1202" s="35">
        <f t="shared" si="44"/>
        <v>347430</v>
      </c>
      <c r="N1202" s="21">
        <f t="shared" si="45"/>
        <v>1</v>
      </c>
    </row>
    <row r="1203" spans="1:15" ht="14.45" x14ac:dyDescent="0.3">
      <c r="D1203" s="41" t="s">
        <v>2723</v>
      </c>
      <c r="E1203" s="42">
        <v>18.151</v>
      </c>
      <c r="F1203" s="37" t="s">
        <v>124</v>
      </c>
      <c r="G1203" s="37" t="s">
        <v>124</v>
      </c>
      <c r="K1203" s="35">
        <f t="shared" si="44"/>
        <v>0</v>
      </c>
      <c r="N1203" s="21">
        <f t="shared" si="45"/>
        <v>0</v>
      </c>
    </row>
    <row r="1204" spans="1:15" ht="14.45" x14ac:dyDescent="0.3">
      <c r="A1204" s="25" t="s">
        <v>2726</v>
      </c>
      <c r="C1204" s="40">
        <v>42171</v>
      </c>
      <c r="D1204" s="41" t="s">
        <v>2722</v>
      </c>
      <c r="E1204" s="42">
        <v>19.853999999999999</v>
      </c>
      <c r="F1204" s="37" t="s">
        <v>2727</v>
      </c>
      <c r="G1204" s="37" t="s">
        <v>2728</v>
      </c>
      <c r="H1204" s="37">
        <v>1070</v>
      </c>
      <c r="I1204" s="33">
        <v>1</v>
      </c>
      <c r="J1204" s="34">
        <v>121600</v>
      </c>
      <c r="K1204" s="35">
        <f t="shared" si="44"/>
        <v>347430</v>
      </c>
      <c r="N1204" s="21">
        <f t="shared" si="45"/>
        <v>1</v>
      </c>
    </row>
    <row r="1205" spans="1:15" ht="14.45" x14ac:dyDescent="0.3">
      <c r="D1205" s="41" t="s">
        <v>2723</v>
      </c>
      <c r="E1205" s="42">
        <v>18.151</v>
      </c>
      <c r="F1205" s="37" t="s">
        <v>124</v>
      </c>
      <c r="G1205" s="37" t="s">
        <v>124</v>
      </c>
      <c r="K1205" s="35">
        <f t="shared" si="44"/>
        <v>0</v>
      </c>
      <c r="N1205" s="21">
        <f t="shared" si="45"/>
        <v>0</v>
      </c>
    </row>
    <row r="1206" spans="1:15" ht="14.45" x14ac:dyDescent="0.3">
      <c r="A1206" s="25" t="s">
        <v>2729</v>
      </c>
      <c r="C1206" s="40">
        <v>42171</v>
      </c>
      <c r="D1206" s="41" t="s">
        <v>2730</v>
      </c>
      <c r="E1206" s="42" t="s">
        <v>2731</v>
      </c>
      <c r="F1206" s="37" t="s">
        <v>2732</v>
      </c>
      <c r="G1206" s="37" t="s">
        <v>2733</v>
      </c>
      <c r="H1206" s="37">
        <v>1010</v>
      </c>
      <c r="I1206" s="33">
        <v>0.5</v>
      </c>
      <c r="J1206" s="34">
        <v>110</v>
      </c>
      <c r="K1206" s="35">
        <f t="shared" si="44"/>
        <v>310</v>
      </c>
      <c r="N1206" s="21">
        <f t="shared" si="45"/>
        <v>0.5</v>
      </c>
    </row>
    <row r="1207" spans="1:15" ht="14.45" x14ac:dyDescent="0.3">
      <c r="A1207" s="25">
        <v>373</v>
      </c>
      <c r="C1207" s="40">
        <v>42171</v>
      </c>
      <c r="D1207" s="41" t="s">
        <v>2734</v>
      </c>
      <c r="E1207" s="42">
        <v>0.45800000000000002</v>
      </c>
      <c r="F1207" s="37" t="s">
        <v>2736</v>
      </c>
      <c r="G1207" s="37" t="s">
        <v>2735</v>
      </c>
      <c r="H1207" s="37">
        <v>3010</v>
      </c>
      <c r="I1207" s="33">
        <v>0.5</v>
      </c>
      <c r="J1207" s="34">
        <v>20400</v>
      </c>
      <c r="K1207" s="35">
        <f t="shared" si="44"/>
        <v>58290</v>
      </c>
      <c r="L1207" s="36">
        <v>50000</v>
      </c>
      <c r="M1207" s="36">
        <v>200</v>
      </c>
      <c r="N1207" s="21">
        <f t="shared" si="45"/>
        <v>200.5</v>
      </c>
    </row>
    <row r="1208" spans="1:15" ht="14.45" x14ac:dyDescent="0.3">
      <c r="A1208" s="25" t="s">
        <v>2737</v>
      </c>
      <c r="C1208" s="40">
        <v>42172</v>
      </c>
      <c r="D1208" s="41" t="s">
        <v>2738</v>
      </c>
      <c r="E1208" s="42">
        <v>0.68899999999999995</v>
      </c>
      <c r="F1208" s="37" t="s">
        <v>2739</v>
      </c>
      <c r="G1208" s="37" t="s">
        <v>2740</v>
      </c>
      <c r="H1208" s="37">
        <v>1050</v>
      </c>
      <c r="I1208" s="33">
        <v>1</v>
      </c>
      <c r="J1208" s="34">
        <v>37610</v>
      </c>
      <c r="K1208" s="35">
        <f t="shared" si="44"/>
        <v>107460</v>
      </c>
      <c r="N1208" s="21">
        <f t="shared" si="45"/>
        <v>1</v>
      </c>
    </row>
    <row r="1209" spans="1:15" ht="14.45" x14ac:dyDescent="0.3">
      <c r="D1209" s="41" t="s">
        <v>2741</v>
      </c>
      <c r="E1209" s="42">
        <v>1.5089999999999999</v>
      </c>
      <c r="F1209" s="37" t="s">
        <v>124</v>
      </c>
      <c r="G1209" s="37" t="s">
        <v>124</v>
      </c>
      <c r="K1209" s="35">
        <f t="shared" si="44"/>
        <v>0</v>
      </c>
      <c r="N1209" s="21">
        <f t="shared" si="45"/>
        <v>0</v>
      </c>
    </row>
    <row r="1210" spans="1:15" ht="14.45" x14ac:dyDescent="0.3">
      <c r="A1210" s="25">
        <v>374</v>
      </c>
      <c r="C1210" s="40">
        <v>42172</v>
      </c>
      <c r="D1210" s="41" t="s">
        <v>2742</v>
      </c>
      <c r="E1210" s="42">
        <v>2.9550000000000001</v>
      </c>
      <c r="F1210" s="37" t="s">
        <v>2743</v>
      </c>
      <c r="G1210" s="37" t="s">
        <v>78</v>
      </c>
      <c r="H1210" s="37">
        <v>1050</v>
      </c>
      <c r="I1210" s="33">
        <v>1</v>
      </c>
      <c r="J1210" s="34">
        <v>56760</v>
      </c>
      <c r="K1210" s="35">
        <f t="shared" si="44"/>
        <v>162170</v>
      </c>
      <c r="L1210" s="36">
        <v>295000</v>
      </c>
      <c r="M1210" s="36">
        <v>1180</v>
      </c>
      <c r="N1210" s="21">
        <f t="shared" si="45"/>
        <v>1181</v>
      </c>
    </row>
    <row r="1211" spans="1:15" s="30" customFormat="1" ht="14.45" x14ac:dyDescent="0.3">
      <c r="A1211" s="26"/>
      <c r="B1211" s="44"/>
      <c r="C1211" s="45"/>
      <c r="D1211" s="45" t="s">
        <v>2744</v>
      </c>
      <c r="E1211" s="46">
        <v>1.1459999999999999</v>
      </c>
      <c r="F1211" s="30" t="s">
        <v>124</v>
      </c>
      <c r="G1211" s="30" t="s">
        <v>124</v>
      </c>
      <c r="I1211" s="31"/>
      <c r="J1211" s="31">
        <v>1400</v>
      </c>
      <c r="K1211" s="28">
        <f t="shared" si="44"/>
        <v>4000</v>
      </c>
      <c r="L1211" s="32"/>
      <c r="M1211" s="32"/>
      <c r="N1211" s="28">
        <f t="shared" si="45"/>
        <v>0</v>
      </c>
      <c r="O1211" s="26"/>
    </row>
    <row r="1212" spans="1:15" ht="14.45" x14ac:dyDescent="0.3">
      <c r="K1212" s="35">
        <v>0</v>
      </c>
      <c r="N1212" s="21">
        <f>SUM(N1202:N1211)</f>
        <v>1385</v>
      </c>
      <c r="O1212" s="25">
        <v>114698</v>
      </c>
    </row>
    <row r="1213" spans="1:15" ht="14.45" x14ac:dyDescent="0.3">
      <c r="K1213" s="35">
        <v>0</v>
      </c>
    </row>
    <row r="1214" spans="1:15" ht="14.45" x14ac:dyDescent="0.3">
      <c r="A1214" s="25" t="s">
        <v>2745</v>
      </c>
      <c r="C1214" s="40">
        <v>42173</v>
      </c>
      <c r="D1214" s="41" t="s">
        <v>651</v>
      </c>
      <c r="E1214" s="42">
        <v>0.1</v>
      </c>
      <c r="F1214" s="37" t="s">
        <v>650</v>
      </c>
      <c r="G1214" s="37" t="s">
        <v>2746</v>
      </c>
      <c r="H1214" s="37">
        <v>1160</v>
      </c>
      <c r="I1214" s="33">
        <v>1</v>
      </c>
      <c r="J1214" s="34">
        <v>9310</v>
      </c>
      <c r="K1214" s="35">
        <f t="shared" si="44"/>
        <v>26600</v>
      </c>
      <c r="N1214" s="21">
        <f t="shared" si="45"/>
        <v>1</v>
      </c>
    </row>
    <row r="1215" spans="1:15" ht="14.45" x14ac:dyDescent="0.3">
      <c r="D1215" s="41" t="s">
        <v>648</v>
      </c>
      <c r="E1215" s="42">
        <v>4</v>
      </c>
      <c r="F1215" s="37" t="s">
        <v>124</v>
      </c>
      <c r="G1215" s="37" t="s">
        <v>124</v>
      </c>
      <c r="K1215" s="35">
        <f t="shared" si="44"/>
        <v>0</v>
      </c>
      <c r="N1215" s="21">
        <f t="shared" si="45"/>
        <v>0</v>
      </c>
    </row>
    <row r="1216" spans="1:15" ht="14.45" x14ac:dyDescent="0.3">
      <c r="A1216" s="25" t="s">
        <v>2747</v>
      </c>
      <c r="C1216" s="40">
        <v>42173</v>
      </c>
      <c r="D1216" s="41" t="s">
        <v>2748</v>
      </c>
      <c r="E1216" s="42">
        <v>6.0970000000000004</v>
      </c>
      <c r="F1216" s="37" t="s">
        <v>2749</v>
      </c>
      <c r="G1216" s="37" t="s">
        <v>2750</v>
      </c>
      <c r="H1216" s="37">
        <v>1110</v>
      </c>
      <c r="I1216" s="33">
        <v>0.5</v>
      </c>
      <c r="J1216" s="34">
        <v>27530</v>
      </c>
      <c r="K1216" s="35">
        <f t="shared" si="44"/>
        <v>78660</v>
      </c>
      <c r="N1216" s="21">
        <f t="shared" si="45"/>
        <v>0.5</v>
      </c>
    </row>
    <row r="1217" spans="1:15" ht="14.45" x14ac:dyDescent="0.3">
      <c r="A1217" s="25">
        <v>375</v>
      </c>
      <c r="C1217" s="40">
        <v>42173</v>
      </c>
      <c r="D1217" s="41" t="s">
        <v>2751</v>
      </c>
      <c r="E1217" s="42">
        <v>1.6585000000000001</v>
      </c>
      <c r="F1217" s="37" t="s">
        <v>2650</v>
      </c>
      <c r="G1217" s="37" t="s">
        <v>2752</v>
      </c>
      <c r="H1217" s="37">
        <v>1090</v>
      </c>
      <c r="I1217" s="33">
        <v>0.5</v>
      </c>
      <c r="J1217" s="34">
        <v>29640</v>
      </c>
      <c r="K1217" s="35">
        <f t="shared" si="44"/>
        <v>84690</v>
      </c>
      <c r="L1217" s="36">
        <v>50000</v>
      </c>
      <c r="M1217" s="36">
        <v>200</v>
      </c>
      <c r="N1217" s="21">
        <f t="shared" si="45"/>
        <v>200.5</v>
      </c>
    </row>
    <row r="1218" spans="1:15" ht="14.45" x14ac:dyDescent="0.3">
      <c r="A1218" s="25" t="s">
        <v>2753</v>
      </c>
      <c r="C1218" s="40">
        <v>42173</v>
      </c>
      <c r="D1218" s="41" t="s">
        <v>2754</v>
      </c>
      <c r="E1218" s="42" t="s">
        <v>2755</v>
      </c>
      <c r="F1218" s="37" t="s">
        <v>2756</v>
      </c>
      <c r="G1218" s="37" t="s">
        <v>2757</v>
      </c>
      <c r="H1218" s="37">
        <v>3010</v>
      </c>
      <c r="I1218" s="33">
        <v>1</v>
      </c>
      <c r="J1218" s="34">
        <v>4210</v>
      </c>
      <c r="K1218" s="35">
        <f t="shared" si="44"/>
        <v>12030</v>
      </c>
      <c r="N1218" s="21">
        <f t="shared" si="45"/>
        <v>1</v>
      </c>
    </row>
    <row r="1219" spans="1:15" ht="14.45" x14ac:dyDescent="0.3">
      <c r="D1219" s="41" t="s">
        <v>2758</v>
      </c>
      <c r="E1219" s="42" t="s">
        <v>2755</v>
      </c>
      <c r="F1219" s="37" t="s">
        <v>124</v>
      </c>
      <c r="G1219" s="37" t="s">
        <v>124</v>
      </c>
      <c r="K1219" s="35">
        <f t="shared" si="44"/>
        <v>0</v>
      </c>
      <c r="N1219" s="21">
        <f t="shared" si="45"/>
        <v>0</v>
      </c>
    </row>
    <row r="1220" spans="1:15" ht="14.45" x14ac:dyDescent="0.3">
      <c r="A1220" s="25">
        <v>376</v>
      </c>
      <c r="C1220" s="40">
        <v>42173</v>
      </c>
      <c r="D1220" s="41" t="s">
        <v>175</v>
      </c>
      <c r="E1220" s="42">
        <v>0.3886</v>
      </c>
      <c r="F1220" s="37" t="s">
        <v>2759</v>
      </c>
      <c r="G1220" s="37" t="s">
        <v>2760</v>
      </c>
      <c r="H1220" s="37">
        <v>3010</v>
      </c>
      <c r="I1220" s="33">
        <v>0.5</v>
      </c>
      <c r="J1220" s="34">
        <v>5920</v>
      </c>
      <c r="K1220" s="35">
        <f t="shared" si="44"/>
        <v>16910</v>
      </c>
      <c r="L1220" s="36">
        <v>13000</v>
      </c>
      <c r="M1220" s="36">
        <v>52</v>
      </c>
      <c r="N1220" s="21">
        <f t="shared" si="45"/>
        <v>52.5</v>
      </c>
    </row>
    <row r="1221" spans="1:15" ht="14.45" x14ac:dyDescent="0.3">
      <c r="A1221" s="25">
        <v>377</v>
      </c>
      <c r="C1221" s="40">
        <v>42173</v>
      </c>
      <c r="D1221" s="41" t="s">
        <v>2761</v>
      </c>
      <c r="E1221" s="42" t="s">
        <v>2762</v>
      </c>
      <c r="F1221" s="37" t="s">
        <v>2763</v>
      </c>
      <c r="G1221" s="37" t="s">
        <v>2764</v>
      </c>
      <c r="H1221" s="37">
        <v>3010</v>
      </c>
      <c r="I1221" s="33">
        <v>0.5</v>
      </c>
      <c r="J1221" s="34">
        <v>39880</v>
      </c>
      <c r="K1221" s="35">
        <f t="shared" si="44"/>
        <v>113940</v>
      </c>
      <c r="L1221" s="36">
        <v>131000</v>
      </c>
      <c r="M1221" s="36">
        <v>524</v>
      </c>
      <c r="N1221" s="21">
        <f t="shared" si="45"/>
        <v>524.5</v>
      </c>
    </row>
    <row r="1222" spans="1:15" ht="14.45" x14ac:dyDescent="0.3">
      <c r="A1222" s="25">
        <v>378</v>
      </c>
      <c r="C1222" s="40">
        <v>42173</v>
      </c>
      <c r="D1222" s="41" t="s">
        <v>2765</v>
      </c>
      <c r="E1222" s="42">
        <v>6.2625999999999999</v>
      </c>
      <c r="F1222" s="37" t="s">
        <v>2766</v>
      </c>
      <c r="G1222" s="37" t="s">
        <v>2767</v>
      </c>
      <c r="H1222" s="37">
        <v>1110</v>
      </c>
      <c r="I1222" s="33">
        <v>0.5</v>
      </c>
      <c r="J1222" s="34">
        <v>8370</v>
      </c>
      <c r="K1222" s="35">
        <f t="shared" si="44"/>
        <v>23910</v>
      </c>
      <c r="L1222" s="36">
        <v>20000</v>
      </c>
      <c r="M1222" s="36">
        <v>80</v>
      </c>
      <c r="N1222" s="21">
        <f t="shared" si="45"/>
        <v>80.5</v>
      </c>
    </row>
    <row r="1223" spans="1:15" s="30" customFormat="1" ht="14.45" x14ac:dyDescent="0.3">
      <c r="A1223" s="26" t="s">
        <v>2768</v>
      </c>
      <c r="B1223" s="44"/>
      <c r="C1223" s="45">
        <v>42173</v>
      </c>
      <c r="D1223" s="45" t="s">
        <v>2769</v>
      </c>
      <c r="E1223" s="46">
        <v>4.7119999999999997</v>
      </c>
      <c r="F1223" s="30" t="s">
        <v>2770</v>
      </c>
      <c r="G1223" s="30" t="s">
        <v>2771</v>
      </c>
      <c r="H1223" s="30">
        <v>1050</v>
      </c>
      <c r="I1223" s="31">
        <v>0.5</v>
      </c>
      <c r="J1223" s="31">
        <v>19960</v>
      </c>
      <c r="K1223" s="28">
        <f t="shared" si="44"/>
        <v>57030</v>
      </c>
      <c r="L1223" s="32"/>
      <c r="M1223" s="32"/>
      <c r="N1223" s="28">
        <f t="shared" si="45"/>
        <v>0.5</v>
      </c>
      <c r="O1223" s="26"/>
    </row>
    <row r="1224" spans="1:15" ht="14.45" x14ac:dyDescent="0.3">
      <c r="K1224" s="35">
        <v>0</v>
      </c>
      <c r="N1224" s="21">
        <f>SUM(N1214:N1223)</f>
        <v>861</v>
      </c>
      <c r="O1224" s="25">
        <v>114713</v>
      </c>
    </row>
    <row r="1225" spans="1:15" ht="14.45" x14ac:dyDescent="0.3">
      <c r="K1225" s="35">
        <v>0</v>
      </c>
    </row>
    <row r="1226" spans="1:15" ht="14.45" x14ac:dyDescent="0.3">
      <c r="A1226" s="25">
        <v>379</v>
      </c>
      <c r="C1226" s="40">
        <v>42173</v>
      </c>
      <c r="D1226" s="41" t="s">
        <v>2772</v>
      </c>
      <c r="E1226" s="42">
        <v>0.30420000000000003</v>
      </c>
      <c r="F1226" s="37" t="s">
        <v>2773</v>
      </c>
      <c r="G1226" s="37" t="s">
        <v>2774</v>
      </c>
      <c r="H1226" s="37">
        <v>3010</v>
      </c>
      <c r="I1226" s="33">
        <v>0.5</v>
      </c>
      <c r="J1226" s="34">
        <v>53470</v>
      </c>
      <c r="K1226" s="35">
        <f t="shared" si="44"/>
        <v>152770</v>
      </c>
      <c r="L1226" s="36">
        <v>145000</v>
      </c>
      <c r="M1226" s="36">
        <v>580</v>
      </c>
      <c r="N1226" s="21">
        <f t="shared" si="45"/>
        <v>580.5</v>
      </c>
    </row>
    <row r="1227" spans="1:15" ht="14.45" x14ac:dyDescent="0.3">
      <c r="A1227" s="25" t="s">
        <v>2775</v>
      </c>
      <c r="C1227" s="40">
        <v>42174</v>
      </c>
      <c r="D1227" s="41" t="s">
        <v>2776</v>
      </c>
      <c r="E1227" s="42">
        <v>0.68759999999999999</v>
      </c>
      <c r="F1227" s="37" t="s">
        <v>2778</v>
      </c>
      <c r="G1227" s="37" t="s">
        <v>2779</v>
      </c>
      <c r="H1227" s="37">
        <v>1100</v>
      </c>
      <c r="I1227" s="33">
        <v>1</v>
      </c>
      <c r="K1227" s="35">
        <f t="shared" si="44"/>
        <v>0</v>
      </c>
      <c r="N1227" s="21">
        <f t="shared" si="45"/>
        <v>1</v>
      </c>
    </row>
    <row r="1228" spans="1:15" ht="14.45" x14ac:dyDescent="0.3">
      <c r="D1228" s="41" t="s">
        <v>2777</v>
      </c>
      <c r="E1228" s="42">
        <v>0.2198</v>
      </c>
      <c r="F1228" s="37" t="s">
        <v>124</v>
      </c>
      <c r="G1228" s="37" t="s">
        <v>124</v>
      </c>
      <c r="K1228" s="35">
        <f t="shared" si="44"/>
        <v>0</v>
      </c>
      <c r="N1228" s="21">
        <f t="shared" si="45"/>
        <v>0</v>
      </c>
    </row>
    <row r="1229" spans="1:15" ht="14.45" x14ac:dyDescent="0.3">
      <c r="A1229" s="25">
        <v>380</v>
      </c>
      <c r="C1229" s="40">
        <v>42174</v>
      </c>
      <c r="D1229" s="41" t="s">
        <v>2780</v>
      </c>
      <c r="E1229" s="42" t="s">
        <v>2781</v>
      </c>
      <c r="F1229" s="37" t="s">
        <v>2782</v>
      </c>
      <c r="G1229" s="37" t="s">
        <v>2783</v>
      </c>
      <c r="H1229" s="37">
        <v>3010</v>
      </c>
      <c r="I1229" s="33">
        <v>0.5</v>
      </c>
      <c r="J1229" s="34">
        <v>12830</v>
      </c>
      <c r="K1229" s="35">
        <f t="shared" si="44"/>
        <v>36660</v>
      </c>
      <c r="L1229" s="36">
        <v>25000</v>
      </c>
      <c r="M1229" s="36">
        <v>100</v>
      </c>
      <c r="N1229" s="21">
        <f t="shared" si="45"/>
        <v>100.5</v>
      </c>
    </row>
    <row r="1230" spans="1:15" s="30" customFormat="1" ht="14.45" x14ac:dyDescent="0.3">
      <c r="A1230" s="26">
        <v>381</v>
      </c>
      <c r="B1230" s="44"/>
      <c r="C1230" s="45">
        <v>42174</v>
      </c>
      <c r="D1230" s="45" t="s">
        <v>2784</v>
      </c>
      <c r="E1230" s="46" t="s">
        <v>659</v>
      </c>
      <c r="F1230" s="30" t="s">
        <v>2785</v>
      </c>
      <c r="G1230" s="30" t="s">
        <v>2786</v>
      </c>
      <c r="H1230" s="30">
        <v>1140</v>
      </c>
      <c r="I1230" s="31">
        <v>0.5</v>
      </c>
      <c r="J1230" s="31">
        <v>2480</v>
      </c>
      <c r="K1230" s="28">
        <f t="shared" si="44"/>
        <v>7090</v>
      </c>
      <c r="L1230" s="32">
        <v>20000</v>
      </c>
      <c r="M1230" s="32">
        <v>80</v>
      </c>
      <c r="N1230" s="28">
        <f t="shared" si="45"/>
        <v>80.5</v>
      </c>
      <c r="O1230" s="26"/>
    </row>
    <row r="1231" spans="1:15" ht="14.45" x14ac:dyDescent="0.3">
      <c r="K1231" s="35">
        <v>0</v>
      </c>
      <c r="N1231" s="21">
        <f>SUM(N1226:N1230)</f>
        <v>762.5</v>
      </c>
      <c r="O1231" s="25">
        <v>114733</v>
      </c>
    </row>
    <row r="1232" spans="1:15" ht="14.45" x14ac:dyDescent="0.3">
      <c r="K1232" s="35">
        <v>0</v>
      </c>
    </row>
    <row r="1233" spans="1:15" ht="14.45" x14ac:dyDescent="0.3">
      <c r="A1233" s="25">
        <v>382</v>
      </c>
      <c r="C1233" s="40">
        <v>42174</v>
      </c>
      <c r="D1233" s="41" t="s">
        <v>2787</v>
      </c>
      <c r="E1233" s="42">
        <v>3.2589999999999999</v>
      </c>
      <c r="F1233" s="37" t="s">
        <v>2788</v>
      </c>
      <c r="G1233" s="37" t="s">
        <v>2789</v>
      </c>
      <c r="H1233" s="37">
        <v>1130</v>
      </c>
      <c r="I1233" s="33">
        <v>0.5</v>
      </c>
      <c r="J1233" s="34">
        <v>25360</v>
      </c>
      <c r="K1233" s="35">
        <f t="shared" si="44"/>
        <v>72460</v>
      </c>
      <c r="L1233" s="36">
        <v>123000</v>
      </c>
      <c r="M1233" s="36">
        <v>492</v>
      </c>
      <c r="N1233" s="21">
        <f t="shared" si="45"/>
        <v>492.5</v>
      </c>
    </row>
    <row r="1234" spans="1:15" ht="14.45" x14ac:dyDescent="0.3">
      <c r="A1234" s="25" t="s">
        <v>2790</v>
      </c>
      <c r="C1234" s="40">
        <v>42174</v>
      </c>
      <c r="D1234" s="41" t="s">
        <v>2791</v>
      </c>
      <c r="E1234" s="42" t="s">
        <v>2794</v>
      </c>
      <c r="F1234" s="37" t="s">
        <v>2797</v>
      </c>
      <c r="G1234" s="37" t="s">
        <v>2798</v>
      </c>
      <c r="H1234" s="37">
        <v>1020</v>
      </c>
      <c r="I1234" s="33">
        <v>1.5</v>
      </c>
      <c r="J1234" s="34">
        <v>7920</v>
      </c>
      <c r="K1234" s="35">
        <f t="shared" si="44"/>
        <v>22630</v>
      </c>
      <c r="N1234" s="21">
        <f t="shared" si="45"/>
        <v>1.5</v>
      </c>
    </row>
    <row r="1235" spans="1:15" ht="14.45" x14ac:dyDescent="0.3">
      <c r="D1235" s="41" t="s">
        <v>2792</v>
      </c>
      <c r="E1235" s="42" t="s">
        <v>2795</v>
      </c>
      <c r="F1235" s="37" t="s">
        <v>124</v>
      </c>
      <c r="G1235" s="37" t="s">
        <v>124</v>
      </c>
      <c r="K1235" s="35">
        <f t="shared" si="44"/>
        <v>0</v>
      </c>
      <c r="N1235" s="21">
        <f t="shared" si="45"/>
        <v>0</v>
      </c>
    </row>
    <row r="1236" spans="1:15" ht="14.45" x14ac:dyDescent="0.3">
      <c r="D1236" s="41" t="s">
        <v>2793</v>
      </c>
      <c r="E1236" s="42" t="s">
        <v>2796</v>
      </c>
      <c r="F1236" s="37" t="s">
        <v>124</v>
      </c>
      <c r="G1236" s="37" t="s">
        <v>124</v>
      </c>
      <c r="K1236" s="35">
        <f t="shared" si="44"/>
        <v>0</v>
      </c>
      <c r="N1236" s="21">
        <f t="shared" si="45"/>
        <v>0</v>
      </c>
    </row>
    <row r="1237" spans="1:15" ht="14.45" x14ac:dyDescent="0.3">
      <c r="A1237" s="25">
        <v>383</v>
      </c>
      <c r="C1237" s="40">
        <v>42174</v>
      </c>
      <c r="D1237" s="41" t="s">
        <v>2799</v>
      </c>
      <c r="E1237" s="42">
        <v>4.7E-2</v>
      </c>
      <c r="F1237" s="37" t="s">
        <v>2800</v>
      </c>
      <c r="G1237" s="37" t="s">
        <v>2801</v>
      </c>
      <c r="H1237" s="37">
        <v>3010</v>
      </c>
      <c r="I1237" s="33">
        <v>0.5</v>
      </c>
      <c r="J1237" s="34">
        <v>1140</v>
      </c>
      <c r="K1237" s="35">
        <f t="shared" si="44"/>
        <v>3260</v>
      </c>
      <c r="L1237" s="36">
        <v>1000</v>
      </c>
      <c r="M1237" s="36">
        <v>4</v>
      </c>
      <c r="N1237" s="21">
        <f t="shared" si="45"/>
        <v>4.5</v>
      </c>
    </row>
    <row r="1238" spans="1:15" ht="14.45" x14ac:dyDescent="0.3">
      <c r="A1238" s="25">
        <v>384</v>
      </c>
      <c r="C1238" s="40">
        <v>42177</v>
      </c>
      <c r="D1238" s="41" t="s">
        <v>2802</v>
      </c>
      <c r="E1238" s="42">
        <v>0.17899999999999999</v>
      </c>
      <c r="F1238" s="37" t="s">
        <v>2803</v>
      </c>
      <c r="G1238" s="37" t="s">
        <v>2804</v>
      </c>
      <c r="H1238" s="37">
        <v>3010</v>
      </c>
      <c r="I1238" s="33">
        <v>0.5</v>
      </c>
      <c r="J1238" s="34">
        <v>23710</v>
      </c>
      <c r="K1238" s="35">
        <f t="shared" si="44"/>
        <v>67740</v>
      </c>
      <c r="L1238" s="36">
        <v>80000</v>
      </c>
      <c r="M1238" s="36">
        <v>320</v>
      </c>
      <c r="N1238" s="21">
        <f t="shared" si="45"/>
        <v>320.5</v>
      </c>
    </row>
    <row r="1239" spans="1:15" ht="14.45" x14ac:dyDescent="0.3">
      <c r="A1239" s="25" t="s">
        <v>2805</v>
      </c>
      <c r="C1239" s="40">
        <v>42177</v>
      </c>
      <c r="D1239" s="41" t="s">
        <v>2806</v>
      </c>
      <c r="E1239" s="42">
        <v>41.52</v>
      </c>
      <c r="F1239" s="37" t="s">
        <v>2807</v>
      </c>
      <c r="G1239" s="37" t="s">
        <v>2808</v>
      </c>
      <c r="H1239" s="37">
        <v>1210</v>
      </c>
      <c r="I1239" s="33">
        <v>1</v>
      </c>
      <c r="J1239" s="34">
        <v>51180</v>
      </c>
      <c r="K1239" s="35">
        <f t="shared" si="44"/>
        <v>146230</v>
      </c>
      <c r="N1239" s="21">
        <f t="shared" si="45"/>
        <v>1</v>
      </c>
    </row>
    <row r="1240" spans="1:15" ht="14.45" x14ac:dyDescent="0.3">
      <c r="A1240" s="25" t="s">
        <v>2809</v>
      </c>
      <c r="C1240" s="40">
        <v>42177</v>
      </c>
      <c r="D1240" s="41" t="s">
        <v>2810</v>
      </c>
      <c r="E1240" s="42">
        <v>0.2</v>
      </c>
      <c r="F1240" s="37" t="s">
        <v>2811</v>
      </c>
      <c r="G1240" s="37" t="s">
        <v>2812</v>
      </c>
      <c r="H1240" s="37">
        <v>3010</v>
      </c>
      <c r="I1240" s="33">
        <v>0.5</v>
      </c>
      <c r="J1240" s="34">
        <v>26580</v>
      </c>
      <c r="K1240" s="35">
        <f t="shared" si="44"/>
        <v>75940</v>
      </c>
      <c r="N1240" s="21">
        <f t="shared" si="45"/>
        <v>0.5</v>
      </c>
    </row>
    <row r="1241" spans="1:15" ht="14.45" x14ac:dyDescent="0.3">
      <c r="A1241" s="25">
        <v>385</v>
      </c>
      <c r="C1241" s="40">
        <v>42177</v>
      </c>
      <c r="D1241" s="41" t="s">
        <v>2813</v>
      </c>
      <c r="E1241" s="42">
        <v>0.64800000000000002</v>
      </c>
      <c r="F1241" s="37" t="s">
        <v>2814</v>
      </c>
      <c r="G1241" s="37" t="s">
        <v>2815</v>
      </c>
      <c r="H1241" s="37">
        <v>1040</v>
      </c>
      <c r="I1241" s="33">
        <v>1</v>
      </c>
      <c r="J1241" s="34">
        <v>23300</v>
      </c>
      <c r="K1241" s="35">
        <f t="shared" si="44"/>
        <v>66570</v>
      </c>
      <c r="L1241" s="36">
        <v>115500</v>
      </c>
      <c r="M1241" s="36">
        <v>462</v>
      </c>
      <c r="N1241" s="21">
        <f t="shared" si="45"/>
        <v>463</v>
      </c>
    </row>
    <row r="1242" spans="1:15" ht="14.45" x14ac:dyDescent="0.3">
      <c r="A1242" s="25">
        <v>386</v>
      </c>
      <c r="C1242" s="40">
        <v>42177</v>
      </c>
      <c r="D1242" s="41" t="s">
        <v>2816</v>
      </c>
      <c r="E1242" s="42">
        <v>169.23500000000001</v>
      </c>
      <c r="F1242" s="37" t="s">
        <v>2817</v>
      </c>
      <c r="G1242" s="37" t="s">
        <v>1787</v>
      </c>
      <c r="H1242" s="37">
        <v>1180</v>
      </c>
      <c r="I1242" s="33">
        <v>0.5</v>
      </c>
      <c r="J1242" s="34">
        <v>167410</v>
      </c>
      <c r="K1242" s="35">
        <f t="shared" si="44"/>
        <v>478310</v>
      </c>
      <c r="L1242" s="36">
        <v>500000</v>
      </c>
      <c r="M1242" s="36">
        <v>2000</v>
      </c>
      <c r="N1242" s="63">
        <f t="shared" si="45"/>
        <v>2000.5</v>
      </c>
    </row>
    <row r="1243" spans="1:15" ht="14.45" x14ac:dyDescent="0.3">
      <c r="A1243" s="25">
        <v>387</v>
      </c>
      <c r="C1243" s="40">
        <v>42177</v>
      </c>
      <c r="D1243" s="41" t="s">
        <v>2816</v>
      </c>
      <c r="E1243" s="42">
        <v>169.23500000000001</v>
      </c>
      <c r="F1243" s="37" t="s">
        <v>2818</v>
      </c>
      <c r="G1243" s="37" t="s">
        <v>1787</v>
      </c>
      <c r="H1243" s="37">
        <v>1180</v>
      </c>
      <c r="I1243" s="33">
        <v>0.5</v>
      </c>
      <c r="J1243" s="34">
        <v>167410</v>
      </c>
      <c r="K1243" s="35">
        <f t="shared" si="44"/>
        <v>478310</v>
      </c>
      <c r="L1243" s="36">
        <v>500000</v>
      </c>
      <c r="M1243" s="36">
        <v>2000</v>
      </c>
      <c r="N1243" s="63">
        <f t="shared" si="45"/>
        <v>2000.5</v>
      </c>
    </row>
    <row r="1244" spans="1:15" ht="14.45" x14ac:dyDescent="0.3">
      <c r="A1244" s="25" t="s">
        <v>2819</v>
      </c>
      <c r="C1244" s="40">
        <v>42177</v>
      </c>
      <c r="D1244" s="41" t="s">
        <v>1363</v>
      </c>
      <c r="E1244" s="42">
        <v>17.218</v>
      </c>
      <c r="F1244" s="37" t="s">
        <v>2820</v>
      </c>
      <c r="G1244" s="37" t="s">
        <v>2821</v>
      </c>
      <c r="H1244" s="37">
        <v>1180</v>
      </c>
      <c r="I1244" s="33">
        <v>0.5</v>
      </c>
      <c r="J1244" s="34">
        <v>56730</v>
      </c>
      <c r="K1244" s="35">
        <f t="shared" si="44"/>
        <v>162090</v>
      </c>
      <c r="N1244" s="21">
        <f t="shared" si="45"/>
        <v>0.5</v>
      </c>
    </row>
    <row r="1245" spans="1:15" s="30" customFormat="1" ht="14.45" x14ac:dyDescent="0.3">
      <c r="A1245" s="26">
        <v>388</v>
      </c>
      <c r="B1245" s="44"/>
      <c r="C1245" s="45">
        <v>42177</v>
      </c>
      <c r="D1245" s="45" t="s">
        <v>1363</v>
      </c>
      <c r="E1245" s="46">
        <v>17.218</v>
      </c>
      <c r="F1245" s="30" t="s">
        <v>2822</v>
      </c>
      <c r="G1245" s="30" t="s">
        <v>2823</v>
      </c>
      <c r="H1245" s="30">
        <v>1180</v>
      </c>
      <c r="I1245" s="31">
        <v>0.5</v>
      </c>
      <c r="J1245" s="31">
        <v>56730</v>
      </c>
      <c r="K1245" s="28">
        <f t="shared" si="44"/>
        <v>162090</v>
      </c>
      <c r="L1245" s="32">
        <v>215000</v>
      </c>
      <c r="M1245" s="32">
        <v>860</v>
      </c>
      <c r="N1245" s="28">
        <f t="shared" si="45"/>
        <v>860.5</v>
      </c>
      <c r="O1245" s="26"/>
    </row>
    <row r="1246" spans="1:15" ht="14.45" x14ac:dyDescent="0.3">
      <c r="K1246" s="35">
        <v>0</v>
      </c>
      <c r="N1246" s="21">
        <f>SUM(N1233:N1245)</f>
        <v>6145.5</v>
      </c>
      <c r="O1246" s="25">
        <v>114742</v>
      </c>
    </row>
    <row r="1247" spans="1:15" ht="14.45" x14ac:dyDescent="0.3">
      <c r="K1247" s="35">
        <v>0</v>
      </c>
    </row>
    <row r="1248" spans="1:15" ht="14.45" x14ac:dyDescent="0.3">
      <c r="A1248" s="25">
        <v>389</v>
      </c>
      <c r="C1248" s="40">
        <v>42178</v>
      </c>
      <c r="D1248" s="41" t="s">
        <v>2824</v>
      </c>
      <c r="E1248" s="42">
        <v>0.28999999999999998</v>
      </c>
      <c r="F1248" s="37" t="s">
        <v>2825</v>
      </c>
      <c r="G1248" s="37" t="s">
        <v>2773</v>
      </c>
      <c r="H1248" s="37">
        <v>3010</v>
      </c>
      <c r="I1248" s="33">
        <v>0.5</v>
      </c>
      <c r="J1248" s="34">
        <v>56520</v>
      </c>
      <c r="K1248" s="35">
        <f t="shared" si="44"/>
        <v>161490</v>
      </c>
      <c r="L1248" s="36">
        <v>163000</v>
      </c>
      <c r="M1248" s="36">
        <v>652</v>
      </c>
      <c r="N1248" s="21">
        <f t="shared" si="45"/>
        <v>652.5</v>
      </c>
    </row>
    <row r="1249" spans="1:15" ht="14.45" x14ac:dyDescent="0.3">
      <c r="A1249" s="25">
        <v>390</v>
      </c>
      <c r="C1249" s="40">
        <v>42178</v>
      </c>
      <c r="D1249" s="41" t="s">
        <v>2826</v>
      </c>
      <c r="E1249" s="42">
        <v>0.13800000000000001</v>
      </c>
      <c r="F1249" s="37" t="s">
        <v>2827</v>
      </c>
      <c r="G1249" s="37" t="s">
        <v>2828</v>
      </c>
      <c r="H1249" s="37">
        <v>3010</v>
      </c>
      <c r="I1249" s="33">
        <v>0.5</v>
      </c>
      <c r="J1249" s="34">
        <v>24140</v>
      </c>
      <c r="K1249" s="35">
        <f t="shared" si="44"/>
        <v>68970</v>
      </c>
      <c r="L1249" s="36">
        <v>59500</v>
      </c>
      <c r="M1249" s="36">
        <v>238</v>
      </c>
      <c r="N1249" s="21">
        <f t="shared" si="45"/>
        <v>238.5</v>
      </c>
    </row>
    <row r="1250" spans="1:15" ht="14.45" x14ac:dyDescent="0.3">
      <c r="A1250" s="25" t="s">
        <v>2829</v>
      </c>
      <c r="C1250" s="40">
        <v>42178</v>
      </c>
      <c r="D1250" s="41" t="s">
        <v>2830</v>
      </c>
      <c r="E1250" s="42">
        <v>2.1219999999999999</v>
      </c>
      <c r="F1250" s="37" t="s">
        <v>2831</v>
      </c>
      <c r="G1250" s="37" t="s">
        <v>2832</v>
      </c>
      <c r="H1250" s="37">
        <v>1080</v>
      </c>
      <c r="I1250" s="33">
        <v>0.5</v>
      </c>
      <c r="J1250" s="34">
        <v>21950</v>
      </c>
      <c r="K1250" s="35">
        <f t="shared" si="44"/>
        <v>62710</v>
      </c>
      <c r="N1250" s="21">
        <f t="shared" si="45"/>
        <v>0.5</v>
      </c>
    </row>
    <row r="1251" spans="1:15" ht="14.45" x14ac:dyDescent="0.3">
      <c r="A1251" s="25" t="s">
        <v>2833</v>
      </c>
      <c r="C1251" s="40">
        <v>42178</v>
      </c>
      <c r="D1251" s="41" t="s">
        <v>2834</v>
      </c>
      <c r="E1251" s="42">
        <v>45.819000000000003</v>
      </c>
      <c r="F1251" s="37" t="s">
        <v>2835</v>
      </c>
      <c r="G1251" s="37" t="s">
        <v>2836</v>
      </c>
      <c r="H1251" s="37">
        <v>1020</v>
      </c>
      <c r="I1251" s="33">
        <v>0.5</v>
      </c>
      <c r="J1251" s="34">
        <v>76530</v>
      </c>
      <c r="K1251" s="35">
        <f t="shared" si="44"/>
        <v>218660</v>
      </c>
      <c r="N1251" s="21">
        <f t="shared" si="45"/>
        <v>0.5</v>
      </c>
    </row>
    <row r="1252" spans="1:15" ht="14.45" x14ac:dyDescent="0.3">
      <c r="A1252" s="25">
        <v>391</v>
      </c>
      <c r="C1252" s="40">
        <v>42178</v>
      </c>
      <c r="D1252" s="41" t="s">
        <v>2837</v>
      </c>
      <c r="E1252" s="42">
        <v>23.431000000000001</v>
      </c>
      <c r="F1252" s="37" t="s">
        <v>2838</v>
      </c>
      <c r="G1252" s="37" t="s">
        <v>2839</v>
      </c>
      <c r="H1252" s="37">
        <v>1030</v>
      </c>
      <c r="I1252" s="33">
        <v>0.5</v>
      </c>
      <c r="J1252" s="34">
        <v>48230</v>
      </c>
      <c r="K1252" s="35">
        <f t="shared" si="44"/>
        <v>137800</v>
      </c>
      <c r="L1252" s="36">
        <v>160000</v>
      </c>
      <c r="M1252" s="36">
        <v>640</v>
      </c>
      <c r="N1252" s="21">
        <f t="shared" si="45"/>
        <v>640.5</v>
      </c>
    </row>
    <row r="1253" spans="1:15" s="30" customFormat="1" ht="14.45" x14ac:dyDescent="0.3">
      <c r="A1253" s="26">
        <v>392</v>
      </c>
      <c r="B1253" s="44"/>
      <c r="C1253" s="45">
        <v>42178</v>
      </c>
      <c r="D1253" s="45" t="s">
        <v>2840</v>
      </c>
      <c r="E1253" s="46">
        <v>3.198</v>
      </c>
      <c r="F1253" s="30" t="s">
        <v>2841</v>
      </c>
      <c r="G1253" s="30" t="s">
        <v>2842</v>
      </c>
      <c r="H1253" s="30">
        <v>1100</v>
      </c>
      <c r="I1253" s="31">
        <v>0.5</v>
      </c>
      <c r="J1253" s="31">
        <v>34370</v>
      </c>
      <c r="K1253" s="28">
        <f t="shared" si="44"/>
        <v>98200</v>
      </c>
      <c r="L1253" s="32">
        <v>73500</v>
      </c>
      <c r="M1253" s="32">
        <v>294</v>
      </c>
      <c r="N1253" s="28">
        <f t="shared" si="45"/>
        <v>294.5</v>
      </c>
      <c r="O1253" s="26"/>
    </row>
    <row r="1254" spans="1:15" ht="14.45" x14ac:dyDescent="0.3">
      <c r="K1254" s="35">
        <v>0</v>
      </c>
      <c r="N1254" s="21">
        <f>SUM(N1248:N1253)</f>
        <v>1827</v>
      </c>
      <c r="O1254" s="25">
        <v>114764</v>
      </c>
    </row>
    <row r="1255" spans="1:15" ht="14.45" x14ac:dyDescent="0.3">
      <c r="K1255" s="35">
        <v>0</v>
      </c>
    </row>
    <row r="1256" spans="1:15" ht="14.45" x14ac:dyDescent="0.3">
      <c r="A1256" s="25" t="s">
        <v>2843</v>
      </c>
      <c r="C1256" s="40">
        <v>42179</v>
      </c>
      <c r="D1256" s="41" t="s">
        <v>2844</v>
      </c>
      <c r="E1256" s="42">
        <v>1.7150000000000001</v>
      </c>
      <c r="F1256" s="37" t="s">
        <v>2845</v>
      </c>
      <c r="G1256" s="37" t="s">
        <v>2845</v>
      </c>
      <c r="H1256" s="37">
        <v>1150</v>
      </c>
      <c r="I1256" s="33">
        <v>0.5</v>
      </c>
      <c r="J1256" s="34">
        <v>30300</v>
      </c>
      <c r="K1256" s="35">
        <f t="shared" ref="K1256:K1311" si="46">ROUND(J1256/0.35,-1)</f>
        <v>86570</v>
      </c>
      <c r="N1256" s="21">
        <f t="shared" ref="N1256:N1311" si="47">SUM(I1256+M1256)</f>
        <v>0.5</v>
      </c>
    </row>
    <row r="1257" spans="1:15" ht="14.45" x14ac:dyDescent="0.3">
      <c r="A1257" s="25" t="s">
        <v>2846</v>
      </c>
      <c r="C1257" s="40">
        <v>42180</v>
      </c>
      <c r="D1257" s="41" t="s">
        <v>2847</v>
      </c>
      <c r="E1257" s="42">
        <v>0.63200000000000001</v>
      </c>
      <c r="F1257" s="37" t="s">
        <v>2848</v>
      </c>
      <c r="G1257" s="37" t="s">
        <v>2849</v>
      </c>
      <c r="H1257" s="37">
        <v>3010</v>
      </c>
      <c r="I1257" s="33">
        <v>0.5</v>
      </c>
      <c r="J1257" s="34">
        <v>47730</v>
      </c>
      <c r="K1257" s="35">
        <f t="shared" si="46"/>
        <v>136370</v>
      </c>
      <c r="N1257" s="21">
        <f t="shared" si="47"/>
        <v>0.5</v>
      </c>
    </row>
    <row r="1258" spans="1:15" ht="14.45" x14ac:dyDescent="0.3">
      <c r="A1258" s="25">
        <v>393</v>
      </c>
      <c r="C1258" s="40">
        <v>42180</v>
      </c>
      <c r="D1258" s="41" t="s">
        <v>2850</v>
      </c>
      <c r="E1258" s="42">
        <v>0.81399999999999995</v>
      </c>
      <c r="F1258" s="37" t="s">
        <v>2851</v>
      </c>
      <c r="G1258" s="37" t="s">
        <v>2852</v>
      </c>
      <c r="H1258" s="37">
        <v>3010</v>
      </c>
      <c r="I1258" s="33">
        <v>1</v>
      </c>
      <c r="J1258" s="34">
        <v>24850</v>
      </c>
      <c r="K1258" s="35">
        <f t="shared" si="46"/>
        <v>71000</v>
      </c>
      <c r="L1258" s="36">
        <v>125000</v>
      </c>
      <c r="M1258" s="36">
        <v>500</v>
      </c>
      <c r="N1258" s="21">
        <f t="shared" si="47"/>
        <v>501</v>
      </c>
    </row>
    <row r="1259" spans="1:15" ht="14.45" x14ac:dyDescent="0.3">
      <c r="D1259" s="41" t="s">
        <v>2853</v>
      </c>
      <c r="E1259" s="42">
        <v>0.78</v>
      </c>
      <c r="F1259" s="37" t="s">
        <v>124</v>
      </c>
      <c r="G1259" s="37" t="s">
        <v>124</v>
      </c>
      <c r="K1259" s="35">
        <f t="shared" si="46"/>
        <v>0</v>
      </c>
      <c r="N1259" s="21">
        <f t="shared" si="47"/>
        <v>0</v>
      </c>
    </row>
    <row r="1260" spans="1:15" ht="14.45" x14ac:dyDescent="0.3">
      <c r="A1260" s="25" t="s">
        <v>2854</v>
      </c>
      <c r="C1260" s="40">
        <v>42180</v>
      </c>
      <c r="D1260" s="41" t="s">
        <v>2855</v>
      </c>
      <c r="E1260" s="42">
        <v>0.4229</v>
      </c>
      <c r="F1260" s="37" t="s">
        <v>2857</v>
      </c>
      <c r="G1260" s="37" t="s">
        <v>2858</v>
      </c>
      <c r="H1260" s="37">
        <v>3010</v>
      </c>
      <c r="I1260" s="33">
        <v>1</v>
      </c>
      <c r="J1260" s="34">
        <v>106220</v>
      </c>
      <c r="K1260" s="35">
        <f t="shared" si="46"/>
        <v>303490</v>
      </c>
      <c r="N1260" s="21">
        <f t="shared" si="47"/>
        <v>1</v>
      </c>
    </row>
    <row r="1261" spans="1:15" ht="14.45" x14ac:dyDescent="0.3">
      <c r="D1261" s="41" t="s">
        <v>2856</v>
      </c>
      <c r="E1261" s="42">
        <v>0.66100000000000003</v>
      </c>
      <c r="F1261" s="37" t="s">
        <v>124</v>
      </c>
      <c r="G1261" s="37" t="s">
        <v>124</v>
      </c>
      <c r="K1261" s="35">
        <f t="shared" si="46"/>
        <v>0</v>
      </c>
      <c r="N1261" s="21">
        <f t="shared" si="47"/>
        <v>0</v>
      </c>
    </row>
    <row r="1262" spans="1:15" ht="14.45" x14ac:dyDescent="0.3">
      <c r="A1262" s="25" t="s">
        <v>2859</v>
      </c>
      <c r="C1262" s="40">
        <v>42180</v>
      </c>
      <c r="D1262" s="41" t="s">
        <v>2860</v>
      </c>
      <c r="E1262" s="42">
        <v>13.712</v>
      </c>
      <c r="F1262" s="37" t="s">
        <v>2861</v>
      </c>
      <c r="G1262" s="37" t="s">
        <v>2862</v>
      </c>
      <c r="H1262" s="37">
        <v>1220</v>
      </c>
      <c r="I1262" s="33">
        <v>1</v>
      </c>
      <c r="J1262" s="34">
        <v>42910</v>
      </c>
      <c r="K1262" s="35">
        <f t="shared" si="46"/>
        <v>122600</v>
      </c>
      <c r="N1262" s="21">
        <f t="shared" si="47"/>
        <v>1</v>
      </c>
    </row>
    <row r="1263" spans="1:15" ht="14.45" x14ac:dyDescent="0.3">
      <c r="A1263" s="25" t="s">
        <v>2863</v>
      </c>
      <c r="C1263" s="40">
        <v>42180</v>
      </c>
      <c r="D1263" s="41" t="s">
        <v>2864</v>
      </c>
      <c r="E1263" s="42">
        <v>20.283999999999999</v>
      </c>
      <c r="F1263" s="37" t="s">
        <v>2865</v>
      </c>
      <c r="G1263" s="37" t="s">
        <v>2866</v>
      </c>
      <c r="H1263" s="37" t="s">
        <v>2867</v>
      </c>
      <c r="I1263" s="33">
        <v>1</v>
      </c>
      <c r="J1263" s="34">
        <v>118760</v>
      </c>
      <c r="K1263" s="35">
        <f t="shared" si="46"/>
        <v>339310</v>
      </c>
      <c r="N1263" s="63">
        <f t="shared" si="47"/>
        <v>1</v>
      </c>
    </row>
    <row r="1264" spans="1:15" ht="14.45" x14ac:dyDescent="0.3">
      <c r="D1264" s="41" t="s">
        <v>2868</v>
      </c>
      <c r="E1264" s="42">
        <v>77.94</v>
      </c>
      <c r="F1264" s="37" t="s">
        <v>124</v>
      </c>
      <c r="G1264" s="37" t="s">
        <v>124</v>
      </c>
      <c r="K1264" s="35">
        <f t="shared" si="46"/>
        <v>0</v>
      </c>
      <c r="N1264" s="21">
        <f t="shared" si="47"/>
        <v>0</v>
      </c>
    </row>
    <row r="1265" spans="1:15" ht="14.45" x14ac:dyDescent="0.3">
      <c r="A1265" s="25" t="s">
        <v>2869</v>
      </c>
      <c r="C1265" s="40">
        <v>42180</v>
      </c>
      <c r="D1265" s="41" t="s">
        <v>2864</v>
      </c>
      <c r="E1265" s="42">
        <v>20.283999999999999</v>
      </c>
      <c r="F1265" s="37" t="s">
        <v>2866</v>
      </c>
      <c r="G1265" s="37" t="s">
        <v>2870</v>
      </c>
      <c r="H1265" s="37" t="s">
        <v>2867</v>
      </c>
      <c r="I1265" s="33">
        <v>1</v>
      </c>
      <c r="J1265" s="34">
        <v>118760</v>
      </c>
      <c r="K1265" s="35">
        <f t="shared" si="46"/>
        <v>339310</v>
      </c>
      <c r="N1265" s="63">
        <f t="shared" si="47"/>
        <v>1</v>
      </c>
    </row>
    <row r="1266" spans="1:15" ht="14.45" x14ac:dyDescent="0.3">
      <c r="D1266" s="41" t="s">
        <v>2868</v>
      </c>
      <c r="E1266" s="42">
        <v>77.94</v>
      </c>
      <c r="F1266" s="37" t="s">
        <v>124</v>
      </c>
      <c r="G1266" s="37" t="s">
        <v>124</v>
      </c>
      <c r="K1266" s="35">
        <f t="shared" si="46"/>
        <v>0</v>
      </c>
      <c r="N1266" s="21">
        <f t="shared" si="47"/>
        <v>0</v>
      </c>
    </row>
    <row r="1267" spans="1:15" ht="14.45" x14ac:dyDescent="0.3">
      <c r="A1267" s="25">
        <v>394</v>
      </c>
      <c r="C1267" s="40">
        <v>42180</v>
      </c>
      <c r="D1267" s="41" t="s">
        <v>2871</v>
      </c>
      <c r="E1267" s="42" t="s">
        <v>2872</v>
      </c>
      <c r="F1267" s="37" t="s">
        <v>2873</v>
      </c>
      <c r="G1267" s="37" t="s">
        <v>2874</v>
      </c>
      <c r="H1267" s="37">
        <v>3010</v>
      </c>
      <c r="I1267" s="33">
        <v>1</v>
      </c>
      <c r="J1267" s="34">
        <v>9420</v>
      </c>
      <c r="K1267" s="35">
        <f t="shared" si="46"/>
        <v>26910</v>
      </c>
      <c r="L1267" s="36">
        <v>29840</v>
      </c>
      <c r="M1267" s="36">
        <v>120.1</v>
      </c>
      <c r="N1267" s="21">
        <f t="shared" si="47"/>
        <v>121.1</v>
      </c>
    </row>
    <row r="1268" spans="1:15" ht="14.45" x14ac:dyDescent="0.3">
      <c r="D1268" s="41" t="s">
        <v>2875</v>
      </c>
      <c r="E1268" s="42" t="s">
        <v>2872</v>
      </c>
      <c r="F1268" s="37" t="s">
        <v>124</v>
      </c>
      <c r="G1268" s="37" t="s">
        <v>124</v>
      </c>
      <c r="K1268" s="35">
        <f t="shared" si="46"/>
        <v>0</v>
      </c>
      <c r="N1268" s="21">
        <f t="shared" si="47"/>
        <v>0</v>
      </c>
    </row>
    <row r="1269" spans="1:15" ht="14.45" x14ac:dyDescent="0.3">
      <c r="A1269" s="25">
        <v>395</v>
      </c>
      <c r="C1269" s="40">
        <v>42180</v>
      </c>
      <c r="D1269" s="41" t="s">
        <v>2876</v>
      </c>
      <c r="E1269" s="42" t="s">
        <v>659</v>
      </c>
      <c r="F1269" s="37" t="s">
        <v>2877</v>
      </c>
      <c r="G1269" s="37" t="s">
        <v>2878</v>
      </c>
      <c r="H1269" s="37">
        <v>1200</v>
      </c>
      <c r="I1269" s="33">
        <v>1</v>
      </c>
      <c r="J1269" s="34">
        <v>7310</v>
      </c>
      <c r="K1269" s="35">
        <f t="shared" si="46"/>
        <v>20890</v>
      </c>
      <c r="L1269" s="36">
        <v>9000</v>
      </c>
      <c r="M1269" s="36">
        <v>36</v>
      </c>
      <c r="N1269" s="21">
        <f t="shared" si="47"/>
        <v>37</v>
      </c>
    </row>
    <row r="1270" spans="1:15" ht="14.45" x14ac:dyDescent="0.3">
      <c r="D1270" s="41" t="s">
        <v>2879</v>
      </c>
      <c r="E1270" s="42" t="s">
        <v>659</v>
      </c>
      <c r="F1270" s="37" t="s">
        <v>124</v>
      </c>
      <c r="G1270" s="37" t="s">
        <v>124</v>
      </c>
      <c r="K1270" s="35">
        <f t="shared" si="46"/>
        <v>0</v>
      </c>
      <c r="N1270" s="21">
        <f t="shared" si="47"/>
        <v>0</v>
      </c>
    </row>
    <row r="1271" spans="1:15" s="30" customFormat="1" ht="14.45" x14ac:dyDescent="0.3">
      <c r="A1271" s="26" t="s">
        <v>2880</v>
      </c>
      <c r="B1271" s="44"/>
      <c r="C1271" s="45">
        <v>42180</v>
      </c>
      <c r="D1271" s="45" t="s">
        <v>2881</v>
      </c>
      <c r="E1271" s="46">
        <v>6.56</v>
      </c>
      <c r="F1271" s="30" t="s">
        <v>1544</v>
      </c>
      <c r="G1271" s="30" t="s">
        <v>2882</v>
      </c>
      <c r="H1271" s="30">
        <v>1100</v>
      </c>
      <c r="I1271" s="31">
        <v>0.5</v>
      </c>
      <c r="J1271" s="31">
        <v>6880</v>
      </c>
      <c r="K1271" s="28">
        <f t="shared" si="46"/>
        <v>19660</v>
      </c>
      <c r="L1271" s="32"/>
      <c r="M1271" s="32"/>
      <c r="N1271" s="28">
        <f t="shared" si="47"/>
        <v>0.5</v>
      </c>
      <c r="O1271" s="26"/>
    </row>
    <row r="1272" spans="1:15" ht="14.45" x14ac:dyDescent="0.3">
      <c r="K1272" s="35">
        <v>0</v>
      </c>
      <c r="N1272" s="21">
        <f>SUM(N1256:N1271)</f>
        <v>664.6</v>
      </c>
      <c r="O1272" s="25">
        <v>114802</v>
      </c>
    </row>
    <row r="1273" spans="1:15" ht="14.45" x14ac:dyDescent="0.3">
      <c r="K1273" s="35">
        <v>0</v>
      </c>
    </row>
    <row r="1274" spans="1:15" ht="14.45" x14ac:dyDescent="0.3">
      <c r="A1274" s="25">
        <v>397</v>
      </c>
      <c r="C1274" s="40">
        <v>42180</v>
      </c>
      <c r="D1274" s="41" t="s">
        <v>2883</v>
      </c>
      <c r="E1274" s="42">
        <v>16.852</v>
      </c>
      <c r="F1274" s="37" t="s">
        <v>2884</v>
      </c>
      <c r="G1274" s="37" t="s">
        <v>2885</v>
      </c>
      <c r="H1274" s="37">
        <v>1020</v>
      </c>
      <c r="I1274" s="33">
        <v>0.5</v>
      </c>
      <c r="J1274" s="34">
        <v>34930</v>
      </c>
      <c r="K1274" s="35">
        <f t="shared" si="46"/>
        <v>99800</v>
      </c>
      <c r="L1274" s="36">
        <v>125000</v>
      </c>
      <c r="M1274" s="36">
        <v>500</v>
      </c>
      <c r="N1274" s="21">
        <f t="shared" si="47"/>
        <v>500.5</v>
      </c>
    </row>
    <row r="1275" spans="1:15" ht="14.45" x14ac:dyDescent="0.3">
      <c r="A1275" s="25">
        <v>399</v>
      </c>
      <c r="C1275" s="40">
        <v>42180</v>
      </c>
      <c r="D1275" s="41" t="s">
        <v>2886</v>
      </c>
      <c r="E1275" s="42">
        <v>1.1459999999999999</v>
      </c>
      <c r="F1275" s="37" t="s">
        <v>2887</v>
      </c>
      <c r="G1275" s="37" t="s">
        <v>2888</v>
      </c>
      <c r="H1275" s="37">
        <v>1030</v>
      </c>
      <c r="I1275" s="33">
        <v>0.5</v>
      </c>
      <c r="J1275" s="34">
        <v>10240</v>
      </c>
      <c r="K1275" s="35">
        <f t="shared" si="46"/>
        <v>29260</v>
      </c>
      <c r="L1275" s="36">
        <v>16000</v>
      </c>
      <c r="M1275" s="36">
        <v>64</v>
      </c>
      <c r="N1275" s="21">
        <f t="shared" si="47"/>
        <v>64.5</v>
      </c>
    </row>
    <row r="1276" spans="1:15" ht="14.45" x14ac:dyDescent="0.3">
      <c r="A1276" s="25">
        <v>400</v>
      </c>
      <c r="C1276" s="40">
        <v>42181</v>
      </c>
      <c r="D1276" s="41" t="s">
        <v>2889</v>
      </c>
      <c r="E1276" s="42">
        <v>6.83</v>
      </c>
      <c r="F1276" s="37" t="s">
        <v>2890</v>
      </c>
      <c r="G1276" s="37" t="s">
        <v>1787</v>
      </c>
      <c r="H1276" s="37">
        <v>1180</v>
      </c>
      <c r="I1276" s="33">
        <v>0.5</v>
      </c>
      <c r="J1276" s="34">
        <v>10330</v>
      </c>
      <c r="K1276" s="35">
        <f t="shared" si="46"/>
        <v>29510</v>
      </c>
      <c r="L1276" s="36">
        <v>42000</v>
      </c>
      <c r="M1276" s="36">
        <v>168</v>
      </c>
      <c r="N1276" s="21">
        <f t="shared" si="47"/>
        <v>168.5</v>
      </c>
    </row>
    <row r="1277" spans="1:15" ht="14.45" x14ac:dyDescent="0.3">
      <c r="A1277" s="25">
        <v>396</v>
      </c>
      <c r="C1277" s="40">
        <v>42181</v>
      </c>
      <c r="D1277" s="41" t="s">
        <v>2891</v>
      </c>
      <c r="E1277" s="42" t="s">
        <v>659</v>
      </c>
      <c r="F1277" s="37" t="s">
        <v>2892</v>
      </c>
      <c r="G1277" s="37" t="s">
        <v>2893</v>
      </c>
      <c r="H1277" s="37">
        <v>1210</v>
      </c>
      <c r="I1277" s="33">
        <v>0.5</v>
      </c>
      <c r="J1277" s="34">
        <v>18210</v>
      </c>
      <c r="K1277" s="35">
        <f t="shared" si="46"/>
        <v>52030</v>
      </c>
      <c r="L1277" s="36">
        <v>74900</v>
      </c>
      <c r="M1277" s="36">
        <v>299.60000000000002</v>
      </c>
      <c r="N1277" s="21">
        <f t="shared" si="47"/>
        <v>300.10000000000002</v>
      </c>
    </row>
    <row r="1278" spans="1:15" s="30" customFormat="1" ht="14.45" x14ac:dyDescent="0.3">
      <c r="A1278" s="26">
        <v>398</v>
      </c>
      <c r="B1278" s="44"/>
      <c r="C1278" s="45">
        <v>42181</v>
      </c>
      <c r="D1278" s="45" t="s">
        <v>2894</v>
      </c>
      <c r="E1278" s="46">
        <v>7.0090000000000003</v>
      </c>
      <c r="F1278" s="30" t="s">
        <v>2895</v>
      </c>
      <c r="G1278" s="30" t="s">
        <v>2896</v>
      </c>
      <c r="H1278" s="30">
        <v>1030</v>
      </c>
      <c r="I1278" s="31">
        <v>0.5</v>
      </c>
      <c r="J1278" s="31">
        <v>22680</v>
      </c>
      <c r="K1278" s="28">
        <f t="shared" si="46"/>
        <v>64800</v>
      </c>
      <c r="L1278" s="32">
        <v>10000</v>
      </c>
      <c r="M1278" s="32">
        <v>40</v>
      </c>
      <c r="N1278" s="28">
        <f t="shared" si="47"/>
        <v>40.5</v>
      </c>
      <c r="O1278" s="26"/>
    </row>
    <row r="1279" spans="1:15" ht="14.45" x14ac:dyDescent="0.3">
      <c r="K1279" s="35">
        <v>0</v>
      </c>
      <c r="N1279" s="21">
        <f>SUM(N1274:N1278)</f>
        <v>1074.0999999999999</v>
      </c>
      <c r="O1279" s="25">
        <v>114816</v>
      </c>
    </row>
    <row r="1280" spans="1:15" ht="14.45" x14ac:dyDescent="0.3">
      <c r="K1280" s="35">
        <v>0</v>
      </c>
    </row>
    <row r="1281" spans="1:15" ht="14.45" x14ac:dyDescent="0.3">
      <c r="A1281" s="25">
        <v>403</v>
      </c>
      <c r="C1281" s="40">
        <v>42185</v>
      </c>
      <c r="D1281" s="41" t="s">
        <v>2900</v>
      </c>
      <c r="E1281" s="42">
        <v>0.2893</v>
      </c>
      <c r="F1281" s="37" t="s">
        <v>2901</v>
      </c>
      <c r="G1281" s="37" t="s">
        <v>2902</v>
      </c>
      <c r="H1281" s="37">
        <v>3010</v>
      </c>
      <c r="I1281" s="33">
        <v>0.5</v>
      </c>
      <c r="J1281" s="34">
        <v>51210</v>
      </c>
      <c r="K1281" s="35">
        <f t="shared" si="46"/>
        <v>146310</v>
      </c>
      <c r="L1281" s="36">
        <v>155000</v>
      </c>
      <c r="M1281" s="36">
        <v>620</v>
      </c>
      <c r="N1281" s="72">
        <f t="shared" si="47"/>
        <v>620.5</v>
      </c>
    </row>
    <row r="1282" spans="1:15" ht="14.45" x14ac:dyDescent="0.3">
      <c r="A1282" s="25">
        <v>404</v>
      </c>
      <c r="C1282" s="40">
        <v>42185</v>
      </c>
      <c r="D1282" s="41" t="s">
        <v>2903</v>
      </c>
      <c r="E1282" s="42" t="s">
        <v>160</v>
      </c>
      <c r="F1282" s="37" t="s">
        <v>2904</v>
      </c>
      <c r="G1282" s="37" t="s">
        <v>2905</v>
      </c>
      <c r="H1282" s="37">
        <v>3010</v>
      </c>
      <c r="I1282" s="33">
        <v>0.5</v>
      </c>
      <c r="J1282" s="34">
        <v>13350</v>
      </c>
      <c r="K1282" s="35">
        <f t="shared" si="46"/>
        <v>38140</v>
      </c>
      <c r="L1282" s="36">
        <v>17000</v>
      </c>
      <c r="M1282" s="36">
        <v>68</v>
      </c>
      <c r="N1282" s="72">
        <f t="shared" si="47"/>
        <v>68.5</v>
      </c>
    </row>
    <row r="1283" spans="1:15" ht="14.45" x14ac:dyDescent="0.3">
      <c r="A1283" s="25" t="s">
        <v>2906</v>
      </c>
      <c r="C1283" s="40">
        <v>42185</v>
      </c>
      <c r="D1283" s="41" t="s">
        <v>2907</v>
      </c>
      <c r="E1283" s="42">
        <v>0.39</v>
      </c>
      <c r="F1283" s="37" t="s">
        <v>2908</v>
      </c>
      <c r="G1283" s="37" t="s">
        <v>2909</v>
      </c>
      <c r="H1283" s="37">
        <v>1030</v>
      </c>
      <c r="I1283" s="33">
        <v>0.5</v>
      </c>
      <c r="J1283" s="34">
        <v>40650</v>
      </c>
      <c r="K1283" s="35">
        <f t="shared" si="46"/>
        <v>116140</v>
      </c>
      <c r="N1283" s="72">
        <f t="shared" si="47"/>
        <v>0.5</v>
      </c>
    </row>
    <row r="1284" spans="1:15" ht="14.45" x14ac:dyDescent="0.3">
      <c r="A1284" s="25">
        <v>402</v>
      </c>
      <c r="C1284" s="40">
        <v>42185</v>
      </c>
      <c r="D1284" s="41" t="s">
        <v>2910</v>
      </c>
      <c r="E1284" s="42">
        <v>15.664400000000001</v>
      </c>
      <c r="F1284" s="37" t="s">
        <v>2911</v>
      </c>
      <c r="G1284" s="37" t="s">
        <v>2912</v>
      </c>
      <c r="H1284" s="37">
        <v>1110</v>
      </c>
      <c r="I1284" s="33">
        <v>1</v>
      </c>
      <c r="J1284" s="34">
        <v>19210</v>
      </c>
      <c r="K1284" s="35">
        <f t="shared" si="46"/>
        <v>54890</v>
      </c>
      <c r="L1284" s="36">
        <v>37589.800000000003</v>
      </c>
      <c r="M1284" s="36">
        <v>150.36000000000001</v>
      </c>
      <c r="N1284" s="72">
        <f t="shared" si="47"/>
        <v>151.36000000000001</v>
      </c>
    </row>
    <row r="1285" spans="1:15" ht="14.45" x14ac:dyDescent="0.3">
      <c r="D1285" s="41" t="s">
        <v>2913</v>
      </c>
      <c r="E1285" s="42">
        <v>5.0087999999999999</v>
      </c>
      <c r="F1285" s="37" t="s">
        <v>124</v>
      </c>
      <c r="G1285" s="37" t="s">
        <v>124</v>
      </c>
      <c r="K1285" s="35">
        <f t="shared" si="46"/>
        <v>0</v>
      </c>
      <c r="N1285" s="72">
        <f t="shared" si="47"/>
        <v>0</v>
      </c>
    </row>
    <row r="1286" spans="1:15" ht="14.45" x14ac:dyDescent="0.3">
      <c r="A1286" s="25" t="s">
        <v>2914</v>
      </c>
      <c r="C1286" s="40">
        <v>42185</v>
      </c>
      <c r="D1286" s="41" t="s">
        <v>2915</v>
      </c>
      <c r="E1286" s="42">
        <v>163.76900000000001</v>
      </c>
      <c r="F1286" s="37" t="s">
        <v>2916</v>
      </c>
      <c r="G1286" s="37" t="s">
        <v>2917</v>
      </c>
      <c r="H1286" s="37">
        <v>1130</v>
      </c>
      <c r="I1286" s="33">
        <v>0.5</v>
      </c>
      <c r="J1286" s="34">
        <v>194950</v>
      </c>
      <c r="K1286" s="35">
        <f t="shared" si="46"/>
        <v>557000</v>
      </c>
      <c r="N1286" s="72">
        <f t="shared" si="47"/>
        <v>0.5</v>
      </c>
    </row>
    <row r="1287" spans="1:15" ht="14.45" x14ac:dyDescent="0.3">
      <c r="A1287" s="25">
        <v>405</v>
      </c>
      <c r="C1287" s="40">
        <v>42185</v>
      </c>
      <c r="D1287" s="41" t="s">
        <v>2918</v>
      </c>
      <c r="E1287" s="42">
        <v>53.997999999999998</v>
      </c>
      <c r="F1287" s="37" t="s">
        <v>2919</v>
      </c>
      <c r="G1287" s="37" t="s">
        <v>2920</v>
      </c>
      <c r="H1287" s="37">
        <v>1030</v>
      </c>
      <c r="I1287" s="33">
        <v>1.5</v>
      </c>
      <c r="J1287" s="34">
        <v>74230</v>
      </c>
      <c r="K1287" s="35">
        <f t="shared" si="46"/>
        <v>212090</v>
      </c>
      <c r="L1287" s="36">
        <v>323988</v>
      </c>
      <c r="M1287" s="36">
        <v>1295.49</v>
      </c>
      <c r="N1287" s="73">
        <f t="shared" si="47"/>
        <v>1296.99</v>
      </c>
    </row>
    <row r="1288" spans="1:15" ht="14.45" x14ac:dyDescent="0.3">
      <c r="A1288" s="25">
        <v>407</v>
      </c>
      <c r="C1288" s="40">
        <v>42185</v>
      </c>
      <c r="D1288" s="41" t="s">
        <v>2921</v>
      </c>
      <c r="E1288" s="42">
        <v>0.32700000000000001</v>
      </c>
      <c r="F1288" s="37" t="s">
        <v>2919</v>
      </c>
      <c r="G1288" s="37" t="s">
        <v>2920</v>
      </c>
      <c r="H1288" s="37">
        <v>1030</v>
      </c>
      <c r="I1288" s="33">
        <v>2</v>
      </c>
      <c r="J1288" s="34">
        <v>3730</v>
      </c>
      <c r="K1288" s="35">
        <f t="shared" si="46"/>
        <v>10660</v>
      </c>
      <c r="L1288" s="36">
        <v>13310</v>
      </c>
      <c r="M1288" s="36">
        <v>53.2</v>
      </c>
      <c r="N1288" s="73">
        <f t="shared" si="47"/>
        <v>55.2</v>
      </c>
    </row>
    <row r="1289" spans="1:15" ht="14.45" x14ac:dyDescent="0.3">
      <c r="D1289" s="41" t="s">
        <v>2922</v>
      </c>
      <c r="E1289" s="42">
        <v>0.26</v>
      </c>
      <c r="F1289" s="37" t="s">
        <v>124</v>
      </c>
      <c r="G1289" s="37" t="s">
        <v>124</v>
      </c>
      <c r="K1289" s="35">
        <f t="shared" si="46"/>
        <v>0</v>
      </c>
      <c r="N1289" s="72">
        <f t="shared" si="47"/>
        <v>0</v>
      </c>
    </row>
    <row r="1290" spans="1:15" ht="14.45" x14ac:dyDescent="0.3">
      <c r="D1290" s="41" t="s">
        <v>2923</v>
      </c>
      <c r="E1290" s="42">
        <v>2.0750000000000002</v>
      </c>
      <c r="F1290" s="37" t="s">
        <v>124</v>
      </c>
      <c r="G1290" s="37" t="s">
        <v>124</v>
      </c>
      <c r="K1290" s="35">
        <f t="shared" si="46"/>
        <v>0</v>
      </c>
      <c r="N1290" s="72">
        <f t="shared" si="47"/>
        <v>0</v>
      </c>
    </row>
    <row r="1291" spans="1:15" ht="14.45" x14ac:dyDescent="0.3">
      <c r="A1291" s="25">
        <v>406</v>
      </c>
      <c r="C1291" s="40">
        <v>42185</v>
      </c>
      <c r="D1291" s="41" t="s">
        <v>2924</v>
      </c>
      <c r="E1291" s="42" t="s">
        <v>2925</v>
      </c>
      <c r="F1291" s="37" t="s">
        <v>2926</v>
      </c>
      <c r="G1291" s="37" t="s">
        <v>2927</v>
      </c>
      <c r="H1291" s="37">
        <v>3010</v>
      </c>
      <c r="I1291" s="33">
        <v>0.5</v>
      </c>
      <c r="J1291" s="34">
        <v>22800</v>
      </c>
      <c r="K1291" s="35">
        <f t="shared" si="46"/>
        <v>65140</v>
      </c>
      <c r="L1291" s="36">
        <v>72000</v>
      </c>
      <c r="M1291" s="36">
        <v>288</v>
      </c>
      <c r="N1291" s="72">
        <f t="shared" si="47"/>
        <v>288.5</v>
      </c>
      <c r="O1291" s="36">
        <f>SUM(N1287:N1288)</f>
        <v>1352.19</v>
      </c>
    </row>
    <row r="1292" spans="1:15" ht="14.45" x14ac:dyDescent="0.3">
      <c r="A1292" s="25" t="s">
        <v>2928</v>
      </c>
      <c r="C1292" s="40">
        <v>42185</v>
      </c>
      <c r="D1292" s="41" t="s">
        <v>2929</v>
      </c>
      <c r="E1292" s="42">
        <v>4.8780000000000001</v>
      </c>
      <c r="F1292" s="37" t="s">
        <v>2930</v>
      </c>
      <c r="G1292" s="37" t="s">
        <v>2931</v>
      </c>
      <c r="H1292" s="37">
        <v>1030</v>
      </c>
      <c r="I1292" s="33">
        <v>0.5</v>
      </c>
      <c r="J1292" s="34">
        <v>49060</v>
      </c>
      <c r="K1292" s="35">
        <f t="shared" si="46"/>
        <v>140170</v>
      </c>
      <c r="N1292" s="72">
        <f t="shared" si="47"/>
        <v>0.5</v>
      </c>
    </row>
    <row r="1293" spans="1:15" ht="14.45" x14ac:dyDescent="0.3">
      <c r="A1293" s="25" t="s">
        <v>2932</v>
      </c>
      <c r="C1293" s="40">
        <v>42185</v>
      </c>
      <c r="D1293" s="41" t="s">
        <v>2933</v>
      </c>
      <c r="E1293" s="42">
        <v>62.408000000000001</v>
      </c>
      <c r="F1293" s="37" t="s">
        <v>2934</v>
      </c>
      <c r="G1293" s="37" t="s">
        <v>2935</v>
      </c>
      <c r="H1293" s="37">
        <v>1130</v>
      </c>
      <c r="I1293" s="33">
        <v>1.5</v>
      </c>
      <c r="J1293" s="34">
        <v>142170</v>
      </c>
      <c r="K1293" s="35">
        <f t="shared" si="46"/>
        <v>406200</v>
      </c>
      <c r="N1293" s="73">
        <f t="shared" si="47"/>
        <v>1.5</v>
      </c>
    </row>
    <row r="1294" spans="1:15" ht="14.45" x14ac:dyDescent="0.3">
      <c r="D1294" s="41" t="s">
        <v>2936</v>
      </c>
      <c r="E1294" s="42">
        <v>20.869</v>
      </c>
      <c r="F1294" s="37" t="s">
        <v>124</v>
      </c>
      <c r="G1294" s="37" t="s">
        <v>124</v>
      </c>
      <c r="K1294" s="35">
        <f t="shared" si="46"/>
        <v>0</v>
      </c>
      <c r="N1294" s="72">
        <f t="shared" si="47"/>
        <v>0</v>
      </c>
    </row>
    <row r="1295" spans="1:15" ht="14.45" x14ac:dyDescent="0.3">
      <c r="D1295" s="41" t="s">
        <v>2937</v>
      </c>
      <c r="E1295" s="42">
        <v>35</v>
      </c>
      <c r="F1295" s="37" t="s">
        <v>124</v>
      </c>
      <c r="G1295" s="37" t="s">
        <v>124</v>
      </c>
      <c r="K1295" s="35">
        <f t="shared" si="46"/>
        <v>0</v>
      </c>
      <c r="N1295" s="72">
        <f t="shared" si="47"/>
        <v>0</v>
      </c>
    </row>
    <row r="1296" spans="1:15" ht="14.45" x14ac:dyDescent="0.3">
      <c r="A1296" s="25" t="s">
        <v>2938</v>
      </c>
      <c r="C1296" s="40">
        <v>42185</v>
      </c>
      <c r="D1296" s="41" t="s">
        <v>2933</v>
      </c>
      <c r="E1296" s="42">
        <v>62.408000000000001</v>
      </c>
      <c r="F1296" s="37" t="s">
        <v>2935</v>
      </c>
      <c r="G1296" s="37" t="s">
        <v>2939</v>
      </c>
      <c r="H1296" s="37">
        <v>1130</v>
      </c>
      <c r="I1296" s="33">
        <v>1.5</v>
      </c>
      <c r="J1296" s="34">
        <v>142170</v>
      </c>
      <c r="K1296" s="35">
        <f t="shared" si="46"/>
        <v>406200</v>
      </c>
      <c r="N1296" s="73">
        <f t="shared" si="47"/>
        <v>1.5</v>
      </c>
    </row>
    <row r="1297" spans="1:16" ht="14.45" x14ac:dyDescent="0.3">
      <c r="D1297" s="41" t="s">
        <v>2936</v>
      </c>
      <c r="E1297" s="42">
        <v>20.869</v>
      </c>
      <c r="F1297" s="37" t="s">
        <v>124</v>
      </c>
      <c r="G1297" s="37" t="s">
        <v>124</v>
      </c>
      <c r="K1297" s="35">
        <f t="shared" si="46"/>
        <v>0</v>
      </c>
      <c r="N1297" s="72">
        <f t="shared" si="47"/>
        <v>0</v>
      </c>
    </row>
    <row r="1298" spans="1:16" ht="14.45" x14ac:dyDescent="0.3">
      <c r="D1298" s="41" t="s">
        <v>2937</v>
      </c>
      <c r="E1298" s="42">
        <v>35</v>
      </c>
      <c r="F1298" s="37" t="s">
        <v>124</v>
      </c>
      <c r="G1298" s="37" t="s">
        <v>124</v>
      </c>
      <c r="K1298" s="35">
        <f t="shared" si="46"/>
        <v>0</v>
      </c>
      <c r="N1298" s="72">
        <f t="shared" si="47"/>
        <v>0</v>
      </c>
    </row>
    <row r="1299" spans="1:16" ht="14.45" x14ac:dyDescent="0.3">
      <c r="A1299" s="25">
        <v>408</v>
      </c>
      <c r="C1299" s="40">
        <v>42185</v>
      </c>
      <c r="D1299" s="41" t="s">
        <v>2940</v>
      </c>
      <c r="E1299" s="42" t="s">
        <v>2942</v>
      </c>
      <c r="F1299" s="37" t="s">
        <v>2944</v>
      </c>
      <c r="G1299" s="37" t="s">
        <v>2949</v>
      </c>
      <c r="H1299" s="37">
        <v>3010</v>
      </c>
      <c r="I1299" s="33">
        <v>1</v>
      </c>
      <c r="J1299" s="34">
        <v>50640</v>
      </c>
      <c r="K1299" s="35">
        <f t="shared" si="46"/>
        <v>144690</v>
      </c>
      <c r="L1299" s="36">
        <v>32000</v>
      </c>
      <c r="M1299" s="36">
        <v>128</v>
      </c>
      <c r="N1299" s="72">
        <f t="shared" si="47"/>
        <v>129</v>
      </c>
    </row>
    <row r="1300" spans="1:16" ht="14.45" x14ac:dyDescent="0.3">
      <c r="D1300" s="41" t="s">
        <v>2941</v>
      </c>
      <c r="E1300" s="42" t="s">
        <v>2943</v>
      </c>
      <c r="F1300" s="37" t="s">
        <v>124</v>
      </c>
      <c r="G1300" s="37" t="s">
        <v>124</v>
      </c>
      <c r="K1300" s="35">
        <f t="shared" si="46"/>
        <v>0</v>
      </c>
      <c r="N1300" s="72">
        <f t="shared" si="47"/>
        <v>0</v>
      </c>
    </row>
    <row r="1301" spans="1:16" s="30" customFormat="1" ht="14.45" x14ac:dyDescent="0.3">
      <c r="A1301" s="26" t="s">
        <v>2945</v>
      </c>
      <c r="B1301" s="44"/>
      <c r="C1301" s="45">
        <v>42185</v>
      </c>
      <c r="D1301" s="45" t="s">
        <v>2946</v>
      </c>
      <c r="E1301" s="46" t="s">
        <v>127</v>
      </c>
      <c r="F1301" s="30" t="s">
        <v>2947</v>
      </c>
      <c r="G1301" s="30" t="s">
        <v>2948</v>
      </c>
      <c r="H1301" s="30">
        <v>2050</v>
      </c>
      <c r="I1301" s="31">
        <v>0.5</v>
      </c>
      <c r="J1301" s="31">
        <v>19300</v>
      </c>
      <c r="K1301" s="28">
        <f t="shared" si="46"/>
        <v>55140</v>
      </c>
      <c r="L1301" s="32"/>
      <c r="M1301" s="32"/>
      <c r="N1301" s="74">
        <f t="shared" si="47"/>
        <v>0.5</v>
      </c>
      <c r="O1301" s="26"/>
    </row>
    <row r="1302" spans="1:16" ht="14.45" x14ac:dyDescent="0.3">
      <c r="K1302" s="35">
        <v>0</v>
      </c>
      <c r="N1302" s="21">
        <f>SUM(N1281:N1301)</f>
        <v>2615.0499999999997</v>
      </c>
      <c r="O1302" s="25">
        <v>114855</v>
      </c>
    </row>
    <row r="1303" spans="1:16" ht="14.45" x14ac:dyDescent="0.3">
      <c r="K1303" s="35">
        <v>0</v>
      </c>
    </row>
    <row r="1304" spans="1:16" ht="14.45" x14ac:dyDescent="0.3">
      <c r="A1304" s="25">
        <v>401</v>
      </c>
      <c r="C1304" s="40">
        <v>42181</v>
      </c>
      <c r="D1304" s="41" t="s">
        <v>2897</v>
      </c>
      <c r="E1304" s="42">
        <v>17.0642</v>
      </c>
      <c r="F1304" s="37" t="s">
        <v>2898</v>
      </c>
      <c r="G1304" s="37" t="s">
        <v>2899</v>
      </c>
      <c r="H1304" s="37">
        <v>1220</v>
      </c>
      <c r="I1304" s="33">
        <v>0.5</v>
      </c>
      <c r="J1304" s="34">
        <v>67990</v>
      </c>
      <c r="K1304" s="35">
        <f>ROUND(J1304/0.35,-1)</f>
        <v>194260</v>
      </c>
      <c r="L1304" s="36">
        <v>311198.5</v>
      </c>
      <c r="M1304" s="36">
        <v>1245.3</v>
      </c>
      <c r="N1304" s="21">
        <f>SUM(I1304+M1304)</f>
        <v>1245.8</v>
      </c>
    </row>
    <row r="1305" spans="1:16" ht="13.5" customHeight="1" x14ac:dyDescent="0.3">
      <c r="K1305" s="35">
        <f>ROUND(J1305/0.35,-1)</f>
        <v>0</v>
      </c>
      <c r="N1305" s="21">
        <f>SUM(I1305+M1305)</f>
        <v>0</v>
      </c>
    </row>
    <row r="1306" spans="1:16" s="29" customFormat="1" ht="14.45" x14ac:dyDescent="0.3">
      <c r="A1306" s="23">
        <v>409</v>
      </c>
      <c r="B1306" s="47" t="s">
        <v>178</v>
      </c>
      <c r="C1306" s="40">
        <v>42185</v>
      </c>
      <c r="D1306" s="40" t="s">
        <v>2950</v>
      </c>
      <c r="E1306" s="48">
        <v>14.349</v>
      </c>
      <c r="F1306" s="29" t="s">
        <v>2951</v>
      </c>
      <c r="G1306" s="29" t="s">
        <v>2952</v>
      </c>
      <c r="I1306" s="33">
        <v>0.5</v>
      </c>
      <c r="J1306" s="33">
        <v>42340</v>
      </c>
      <c r="K1306" s="35">
        <f>ROUND(J1306/0.35,-1)</f>
        <v>120970</v>
      </c>
      <c r="L1306" s="38">
        <v>60000</v>
      </c>
      <c r="M1306" s="38">
        <v>240</v>
      </c>
      <c r="N1306" s="35">
        <f>SUM(I1306+M1306)</f>
        <v>240.5</v>
      </c>
      <c r="O1306" s="23"/>
    </row>
    <row r="1307" spans="1:16" ht="14.45" x14ac:dyDescent="0.3">
      <c r="A1307" s="25" t="s">
        <v>2953</v>
      </c>
      <c r="C1307" s="40">
        <v>42185</v>
      </c>
      <c r="D1307" s="41" t="s">
        <v>2954</v>
      </c>
      <c r="E1307" s="42">
        <v>2.5169999999999999</v>
      </c>
      <c r="F1307" s="37" t="s">
        <v>2956</v>
      </c>
      <c r="G1307" s="37" t="s">
        <v>2957</v>
      </c>
      <c r="H1307" s="37">
        <v>1080</v>
      </c>
      <c r="I1307" s="33">
        <v>1</v>
      </c>
      <c r="J1307" s="34">
        <v>79930</v>
      </c>
      <c r="K1307" s="35">
        <f t="shared" si="46"/>
        <v>228370</v>
      </c>
      <c r="N1307" s="21">
        <f t="shared" si="47"/>
        <v>1</v>
      </c>
    </row>
    <row r="1308" spans="1:16" ht="14.45" x14ac:dyDescent="0.3">
      <c r="D1308" s="41" t="s">
        <v>2955</v>
      </c>
      <c r="E1308" s="42">
        <v>55.390999999999998</v>
      </c>
      <c r="F1308" s="37" t="s">
        <v>124</v>
      </c>
      <c r="G1308" s="37" t="s">
        <v>124</v>
      </c>
      <c r="H1308" s="37">
        <v>1140</v>
      </c>
      <c r="K1308" s="35">
        <f t="shared" si="46"/>
        <v>0</v>
      </c>
      <c r="N1308" s="21">
        <f t="shared" si="47"/>
        <v>0</v>
      </c>
    </row>
    <row r="1309" spans="1:16" ht="14.45" x14ac:dyDescent="0.3">
      <c r="A1309" s="25">
        <v>410</v>
      </c>
      <c r="C1309" s="40">
        <v>42186</v>
      </c>
      <c r="D1309" s="41" t="s">
        <v>2958</v>
      </c>
      <c r="E1309" s="42" t="s">
        <v>127</v>
      </c>
      <c r="F1309" s="37" t="s">
        <v>2959</v>
      </c>
      <c r="G1309" s="37" t="s">
        <v>2960</v>
      </c>
      <c r="H1309" s="37">
        <v>2050</v>
      </c>
      <c r="I1309" s="33">
        <v>0.5</v>
      </c>
      <c r="J1309" s="34">
        <v>4080</v>
      </c>
      <c r="K1309" s="35">
        <f t="shared" si="46"/>
        <v>11660</v>
      </c>
      <c r="L1309" s="36">
        <v>6500</v>
      </c>
      <c r="M1309" s="36">
        <v>26</v>
      </c>
      <c r="N1309" s="21">
        <f t="shared" si="47"/>
        <v>26.5</v>
      </c>
    </row>
    <row r="1310" spans="1:16" ht="14.45" x14ac:dyDescent="0.3">
      <c r="A1310" s="25">
        <v>411</v>
      </c>
      <c r="C1310" s="40">
        <v>42186</v>
      </c>
      <c r="D1310" s="41" t="s">
        <v>2961</v>
      </c>
      <c r="E1310" s="42" t="s">
        <v>2962</v>
      </c>
      <c r="F1310" s="37" t="s">
        <v>2963</v>
      </c>
      <c r="G1310" s="37" t="s">
        <v>2964</v>
      </c>
      <c r="H1310" s="37">
        <v>3010</v>
      </c>
      <c r="I1310" s="33">
        <v>0.5</v>
      </c>
      <c r="J1310" s="34">
        <v>13900</v>
      </c>
      <c r="K1310" s="35">
        <f t="shared" si="46"/>
        <v>39710</v>
      </c>
      <c r="L1310" s="36">
        <v>12000</v>
      </c>
      <c r="M1310" s="36">
        <v>48</v>
      </c>
      <c r="N1310" s="21">
        <f t="shared" si="47"/>
        <v>48.5</v>
      </c>
    </row>
    <row r="1311" spans="1:16" s="30" customFormat="1" ht="14.45" x14ac:dyDescent="0.3">
      <c r="A1311" s="26" t="s">
        <v>2965</v>
      </c>
      <c r="B1311" s="44"/>
      <c r="C1311" s="45">
        <v>42185</v>
      </c>
      <c r="D1311" s="45" t="s">
        <v>2966</v>
      </c>
      <c r="E1311" s="46">
        <v>53.238999999999997</v>
      </c>
      <c r="F1311" s="30" t="s">
        <v>2967</v>
      </c>
      <c r="G1311" s="30" t="s">
        <v>2968</v>
      </c>
      <c r="H1311" s="30">
        <v>1140</v>
      </c>
      <c r="I1311" s="31">
        <v>0.5</v>
      </c>
      <c r="J1311" s="31">
        <v>68870</v>
      </c>
      <c r="K1311" s="28">
        <f t="shared" si="46"/>
        <v>196770</v>
      </c>
      <c r="L1311" s="32"/>
      <c r="M1311" s="32"/>
      <c r="N1311" s="28">
        <f t="shared" si="47"/>
        <v>0.5</v>
      </c>
      <c r="O1311" s="26"/>
    </row>
    <row r="1312" spans="1:16" ht="14.45" x14ac:dyDescent="0.3">
      <c r="K1312" s="35">
        <v>0</v>
      </c>
      <c r="N1312" s="21">
        <f>SUM(N1304:N1311)</f>
        <v>1562.8</v>
      </c>
      <c r="O1312" s="25">
        <v>114867</v>
      </c>
      <c r="P1312" s="21">
        <f>SUM(L2:L1307)</f>
        <v>53237294.024000004</v>
      </c>
    </row>
    <row r="1313" spans="1:15" ht="14.45" x14ac:dyDescent="0.3">
      <c r="K1313" s="35">
        <v>0</v>
      </c>
    </row>
    <row r="1314" spans="1:15" ht="14.45" x14ac:dyDescent="0.3">
      <c r="A1314" s="25" t="s">
        <v>2969</v>
      </c>
      <c r="C1314" s="40">
        <v>42186</v>
      </c>
      <c r="D1314" s="41" t="s">
        <v>2970</v>
      </c>
      <c r="E1314" s="42">
        <v>0.98</v>
      </c>
      <c r="F1314" s="37" t="s">
        <v>2971</v>
      </c>
      <c r="G1314" s="37" t="s">
        <v>2972</v>
      </c>
      <c r="H1314" s="37">
        <v>1050</v>
      </c>
      <c r="I1314" s="33">
        <v>1</v>
      </c>
      <c r="J1314" s="34">
        <v>50350</v>
      </c>
      <c r="K1314" s="35">
        <f t="shared" ref="K1314:K1376" si="48">ROUND(J1314/0.35,-1)</f>
        <v>143860</v>
      </c>
      <c r="N1314" s="21">
        <f t="shared" ref="N1314:N1376" si="49">SUM(I1314+M1314)</f>
        <v>1</v>
      </c>
    </row>
    <row r="1315" spans="1:15" ht="14.45" x14ac:dyDescent="0.3">
      <c r="A1315" s="25">
        <v>412</v>
      </c>
      <c r="C1315" s="40">
        <v>42186</v>
      </c>
      <c r="D1315" s="41" t="s">
        <v>2973</v>
      </c>
      <c r="E1315" s="42">
        <v>10</v>
      </c>
      <c r="F1315" s="37" t="s">
        <v>2974</v>
      </c>
      <c r="G1315" s="37" t="s">
        <v>2975</v>
      </c>
      <c r="H1315" s="37">
        <v>1180</v>
      </c>
      <c r="I1315" s="33">
        <v>0.5</v>
      </c>
      <c r="J1315" s="34">
        <v>80886</v>
      </c>
      <c r="K1315" s="35">
        <f t="shared" si="48"/>
        <v>231100</v>
      </c>
      <c r="L1315" s="36">
        <v>240000</v>
      </c>
      <c r="M1315" s="36">
        <v>960</v>
      </c>
      <c r="N1315" s="21">
        <f t="shared" si="49"/>
        <v>960.5</v>
      </c>
    </row>
    <row r="1316" spans="1:15" s="30" customFormat="1" ht="14.45" x14ac:dyDescent="0.3">
      <c r="A1316" s="26">
        <v>413</v>
      </c>
      <c r="B1316" s="44"/>
      <c r="C1316" s="45">
        <v>42187</v>
      </c>
      <c r="D1316" s="45" t="s">
        <v>2976</v>
      </c>
      <c r="E1316" s="46">
        <v>0.38200000000000001</v>
      </c>
      <c r="F1316" s="30" t="s">
        <v>2977</v>
      </c>
      <c r="G1316" s="30" t="s">
        <v>2978</v>
      </c>
      <c r="H1316" s="30">
        <v>1040</v>
      </c>
      <c r="I1316" s="31">
        <v>0.5</v>
      </c>
      <c r="J1316" s="31">
        <v>16600</v>
      </c>
      <c r="K1316" s="28">
        <f t="shared" si="48"/>
        <v>47430</v>
      </c>
      <c r="L1316" s="32">
        <v>45000</v>
      </c>
      <c r="M1316" s="32">
        <v>180</v>
      </c>
      <c r="N1316" s="28">
        <f t="shared" si="49"/>
        <v>180.5</v>
      </c>
      <c r="O1316" s="26"/>
    </row>
    <row r="1317" spans="1:15" ht="14.45" x14ac:dyDescent="0.3">
      <c r="K1317" s="35">
        <v>0</v>
      </c>
      <c r="N1317" s="21">
        <f>SUM(N1314:N1316)</f>
        <v>1142</v>
      </c>
      <c r="O1317" s="25">
        <v>114885</v>
      </c>
    </row>
    <row r="1318" spans="1:15" ht="14.45" x14ac:dyDescent="0.3">
      <c r="K1318" s="35">
        <v>0</v>
      </c>
    </row>
    <row r="1319" spans="1:15" ht="14.45" x14ac:dyDescent="0.3">
      <c r="A1319" s="25">
        <v>414</v>
      </c>
      <c r="C1319" s="40">
        <v>42187</v>
      </c>
      <c r="D1319" s="41" t="s">
        <v>2979</v>
      </c>
      <c r="E1319" s="42">
        <v>2.6219999999999999</v>
      </c>
      <c r="F1319" s="37" t="s">
        <v>2980</v>
      </c>
      <c r="G1319" s="37" t="s">
        <v>2981</v>
      </c>
      <c r="H1319" s="37">
        <v>1220</v>
      </c>
      <c r="I1319" s="33">
        <v>0.5</v>
      </c>
      <c r="J1319" s="34">
        <v>13160</v>
      </c>
      <c r="K1319" s="35">
        <f t="shared" si="48"/>
        <v>37600</v>
      </c>
      <c r="N1319" s="21">
        <f t="shared" si="49"/>
        <v>0.5</v>
      </c>
    </row>
    <row r="1320" spans="1:15" ht="14.45" x14ac:dyDescent="0.3">
      <c r="A1320" s="25" t="s">
        <v>2982</v>
      </c>
      <c r="C1320" s="40">
        <v>42187</v>
      </c>
      <c r="D1320" s="41" t="s">
        <v>2929</v>
      </c>
      <c r="E1320" s="42">
        <v>4.8780000000000001</v>
      </c>
      <c r="F1320" s="37" t="s">
        <v>2983</v>
      </c>
      <c r="G1320" s="37" t="s">
        <v>2984</v>
      </c>
      <c r="H1320" s="37">
        <v>1030</v>
      </c>
      <c r="I1320" s="33">
        <v>0.5</v>
      </c>
      <c r="J1320" s="34">
        <v>49060</v>
      </c>
      <c r="K1320" s="35">
        <f t="shared" si="48"/>
        <v>140170</v>
      </c>
      <c r="N1320" s="21">
        <f t="shared" si="49"/>
        <v>0.5</v>
      </c>
    </row>
    <row r="1321" spans="1:15" ht="14.45" x14ac:dyDescent="0.3">
      <c r="A1321" s="25">
        <v>415</v>
      </c>
      <c r="C1321" s="40">
        <v>42187</v>
      </c>
      <c r="D1321" s="41" t="s">
        <v>2985</v>
      </c>
      <c r="E1321" s="42">
        <v>1.052</v>
      </c>
      <c r="F1321" s="37" t="s">
        <v>2986</v>
      </c>
      <c r="G1321" s="37" t="s">
        <v>2987</v>
      </c>
      <c r="H1321" s="37">
        <v>1210</v>
      </c>
      <c r="I1321" s="33">
        <v>0.5</v>
      </c>
      <c r="J1321" s="34">
        <v>4610</v>
      </c>
      <c r="K1321" s="35">
        <f t="shared" si="48"/>
        <v>13170</v>
      </c>
      <c r="L1321" s="36">
        <v>11000</v>
      </c>
      <c r="M1321" s="36">
        <v>44</v>
      </c>
      <c r="N1321" s="21">
        <f t="shared" si="49"/>
        <v>44.5</v>
      </c>
    </row>
    <row r="1322" spans="1:15" ht="14.45" x14ac:dyDescent="0.3">
      <c r="A1322" s="25">
        <v>416</v>
      </c>
      <c r="C1322" s="40">
        <v>42191</v>
      </c>
      <c r="D1322" s="41" t="s">
        <v>2988</v>
      </c>
      <c r="E1322" s="42" t="s">
        <v>2991</v>
      </c>
      <c r="F1322" s="37" t="s">
        <v>2994</v>
      </c>
      <c r="G1322" s="37" t="s">
        <v>2995</v>
      </c>
      <c r="H1322" s="37">
        <v>3010</v>
      </c>
      <c r="I1322" s="33">
        <v>1.5</v>
      </c>
      <c r="J1322" s="34">
        <v>27050</v>
      </c>
      <c r="K1322" s="35">
        <f t="shared" si="48"/>
        <v>77290</v>
      </c>
      <c r="L1322" s="36">
        <v>90000</v>
      </c>
      <c r="M1322" s="36">
        <v>360</v>
      </c>
      <c r="N1322" s="21">
        <f t="shared" si="49"/>
        <v>361.5</v>
      </c>
    </row>
    <row r="1323" spans="1:15" ht="14.45" x14ac:dyDescent="0.3">
      <c r="D1323" s="41" t="s">
        <v>2989</v>
      </c>
      <c r="E1323" s="42" t="s">
        <v>2992</v>
      </c>
      <c r="F1323" s="37" t="s">
        <v>124</v>
      </c>
      <c r="G1323" s="37" t="s">
        <v>124</v>
      </c>
      <c r="K1323" s="35">
        <f t="shared" si="48"/>
        <v>0</v>
      </c>
      <c r="N1323" s="21">
        <f t="shared" si="49"/>
        <v>0</v>
      </c>
    </row>
    <row r="1324" spans="1:15" ht="14.45" x14ac:dyDescent="0.3">
      <c r="D1324" s="41" t="s">
        <v>2990</v>
      </c>
      <c r="E1324" s="42" t="s">
        <v>2993</v>
      </c>
      <c r="F1324" s="37" t="s">
        <v>124</v>
      </c>
      <c r="G1324" s="37" t="s">
        <v>124</v>
      </c>
      <c r="K1324" s="35">
        <f t="shared" si="48"/>
        <v>0</v>
      </c>
      <c r="N1324" s="21">
        <f t="shared" si="49"/>
        <v>0</v>
      </c>
    </row>
    <row r="1325" spans="1:15" ht="14.45" x14ac:dyDescent="0.3">
      <c r="A1325" s="25" t="s">
        <v>2996</v>
      </c>
      <c r="C1325" s="40">
        <v>42191</v>
      </c>
      <c r="D1325" s="41" t="s">
        <v>2997</v>
      </c>
      <c r="E1325" s="42">
        <v>0.7046</v>
      </c>
      <c r="F1325" s="37" t="s">
        <v>3001</v>
      </c>
      <c r="G1325" s="37" t="s">
        <v>3002</v>
      </c>
      <c r="H1325" s="37">
        <v>1150</v>
      </c>
      <c r="I1325" s="33">
        <v>2</v>
      </c>
      <c r="J1325" s="34">
        <v>135910</v>
      </c>
      <c r="K1325" s="35">
        <f t="shared" si="48"/>
        <v>388310</v>
      </c>
      <c r="N1325" s="21">
        <f t="shared" si="49"/>
        <v>2</v>
      </c>
    </row>
    <row r="1326" spans="1:15" ht="14.45" x14ac:dyDescent="0.3">
      <c r="D1326" s="41" t="s">
        <v>2998</v>
      </c>
      <c r="E1326" s="42">
        <v>33.722000000000001</v>
      </c>
      <c r="F1326" s="37" t="s">
        <v>124</v>
      </c>
      <c r="G1326" s="37" t="s">
        <v>124</v>
      </c>
      <c r="K1326" s="35">
        <f t="shared" si="48"/>
        <v>0</v>
      </c>
      <c r="N1326" s="21">
        <f t="shared" si="49"/>
        <v>0</v>
      </c>
    </row>
    <row r="1327" spans="1:15" ht="14.45" x14ac:dyDescent="0.3">
      <c r="D1327" s="41" t="s">
        <v>2999</v>
      </c>
      <c r="E1327" s="42">
        <v>7.835</v>
      </c>
      <c r="F1327" s="37" t="s">
        <v>124</v>
      </c>
      <c r="G1327" s="37" t="s">
        <v>124</v>
      </c>
      <c r="K1327" s="35">
        <f t="shared" si="48"/>
        <v>0</v>
      </c>
      <c r="N1327" s="21">
        <f t="shared" si="49"/>
        <v>0</v>
      </c>
    </row>
    <row r="1328" spans="1:15" ht="14.45" x14ac:dyDescent="0.3">
      <c r="D1328" s="41" t="s">
        <v>3000</v>
      </c>
      <c r="E1328" s="42">
        <v>4</v>
      </c>
      <c r="F1328" s="37" t="s">
        <v>124</v>
      </c>
      <c r="G1328" s="37" t="s">
        <v>124</v>
      </c>
      <c r="K1328" s="35">
        <f t="shared" si="48"/>
        <v>0</v>
      </c>
      <c r="N1328" s="21">
        <f t="shared" si="49"/>
        <v>0</v>
      </c>
    </row>
    <row r="1329" spans="1:31" ht="14.45" x14ac:dyDescent="0.3">
      <c r="A1329" s="25" t="s">
        <v>3003</v>
      </c>
      <c r="C1329" s="40">
        <v>42191</v>
      </c>
      <c r="D1329" s="41" t="s">
        <v>3004</v>
      </c>
      <c r="E1329" s="42" t="s">
        <v>327</v>
      </c>
      <c r="F1329" s="37" t="s">
        <v>3006</v>
      </c>
      <c r="G1329" s="37" t="s">
        <v>3007</v>
      </c>
      <c r="H1329" s="37">
        <v>1150</v>
      </c>
      <c r="I1329" s="33">
        <v>1</v>
      </c>
      <c r="J1329" s="34">
        <v>22620</v>
      </c>
      <c r="K1329" s="35">
        <f t="shared" si="48"/>
        <v>64630</v>
      </c>
      <c r="N1329" s="21">
        <f t="shared" si="49"/>
        <v>1</v>
      </c>
    </row>
    <row r="1330" spans="1:31" ht="14.45" x14ac:dyDescent="0.3">
      <c r="D1330" s="41" t="s">
        <v>3005</v>
      </c>
      <c r="E1330" s="42" t="s">
        <v>327</v>
      </c>
      <c r="F1330" s="37" t="s">
        <v>124</v>
      </c>
      <c r="G1330" s="37" t="s">
        <v>124</v>
      </c>
      <c r="K1330" s="35">
        <f t="shared" si="48"/>
        <v>0</v>
      </c>
      <c r="N1330" s="21">
        <f t="shared" si="49"/>
        <v>0</v>
      </c>
    </row>
    <row r="1331" spans="1:31" ht="14.45" x14ac:dyDescent="0.3">
      <c r="A1331" s="25">
        <v>417</v>
      </c>
      <c r="C1331" s="40">
        <v>42191</v>
      </c>
      <c r="D1331" s="41" t="s">
        <v>3008</v>
      </c>
      <c r="E1331" s="42">
        <v>125.70699999999999</v>
      </c>
      <c r="F1331" s="37" t="s">
        <v>3009</v>
      </c>
      <c r="G1331" s="37" t="s">
        <v>3010</v>
      </c>
      <c r="H1331" s="37">
        <v>1170</v>
      </c>
      <c r="I1331" s="33">
        <v>1</v>
      </c>
      <c r="J1331" s="34">
        <v>137390</v>
      </c>
      <c r="K1331" s="35">
        <f t="shared" si="48"/>
        <v>392540</v>
      </c>
      <c r="L1331" s="36">
        <v>394000</v>
      </c>
      <c r="M1331" s="36">
        <v>1576</v>
      </c>
      <c r="N1331" s="21">
        <f t="shared" si="49"/>
        <v>1577</v>
      </c>
    </row>
    <row r="1332" spans="1:31" ht="14.45" x14ac:dyDescent="0.3">
      <c r="A1332" s="25" t="s">
        <v>3011</v>
      </c>
      <c r="C1332" s="40">
        <v>42191</v>
      </c>
      <c r="D1332" s="41" t="s">
        <v>3012</v>
      </c>
      <c r="E1332" s="42">
        <v>0.94610000000000005</v>
      </c>
      <c r="F1332" s="37" t="s">
        <v>3013</v>
      </c>
      <c r="G1332" s="37" t="s">
        <v>3014</v>
      </c>
      <c r="H1332" s="37">
        <v>1150</v>
      </c>
      <c r="I1332" s="33">
        <v>1</v>
      </c>
      <c r="J1332" s="34">
        <v>7580</v>
      </c>
      <c r="K1332" s="35">
        <f t="shared" si="48"/>
        <v>21660</v>
      </c>
      <c r="N1332" s="21">
        <f t="shared" si="49"/>
        <v>1</v>
      </c>
    </row>
    <row r="1333" spans="1:31" ht="14.45" x14ac:dyDescent="0.3">
      <c r="D1333" s="41" t="s">
        <v>3015</v>
      </c>
      <c r="E1333" s="42">
        <v>0.50290000000000001</v>
      </c>
      <c r="F1333" s="37" t="s">
        <v>124</v>
      </c>
      <c r="G1333" s="37" t="s">
        <v>124</v>
      </c>
      <c r="K1333" s="35">
        <f t="shared" si="48"/>
        <v>0</v>
      </c>
      <c r="N1333" s="21">
        <f t="shared" si="49"/>
        <v>0</v>
      </c>
    </row>
    <row r="1334" spans="1:31" ht="14.45" x14ac:dyDescent="0.3">
      <c r="A1334" s="25" t="s">
        <v>3016</v>
      </c>
      <c r="C1334" s="40">
        <v>42192</v>
      </c>
      <c r="D1334" s="41" t="s">
        <v>3017</v>
      </c>
      <c r="E1334" s="42">
        <v>0.2782</v>
      </c>
      <c r="F1334" s="37" t="s">
        <v>3018</v>
      </c>
      <c r="G1334" s="37" t="s">
        <v>3019</v>
      </c>
      <c r="H1334" s="37">
        <v>1150</v>
      </c>
      <c r="I1334" s="33">
        <v>0.5</v>
      </c>
      <c r="J1334" s="34">
        <v>11390</v>
      </c>
      <c r="K1334" s="35">
        <f t="shared" si="48"/>
        <v>32540</v>
      </c>
      <c r="N1334" s="21">
        <f t="shared" si="49"/>
        <v>0.5</v>
      </c>
    </row>
    <row r="1335" spans="1:31" ht="14.45" x14ac:dyDescent="0.3">
      <c r="A1335" s="25" t="s">
        <v>3020</v>
      </c>
      <c r="C1335" s="40">
        <v>42192</v>
      </c>
      <c r="D1335" s="41" t="s">
        <v>3021</v>
      </c>
      <c r="E1335" s="42">
        <v>103.491</v>
      </c>
      <c r="F1335" s="37" t="s">
        <v>3022</v>
      </c>
      <c r="G1335" s="37" t="s">
        <v>3023</v>
      </c>
      <c r="H1335" s="37">
        <v>1220</v>
      </c>
      <c r="I1335" s="33">
        <v>1</v>
      </c>
      <c r="J1335" s="34">
        <v>152530</v>
      </c>
      <c r="K1335" s="35">
        <f t="shared" si="48"/>
        <v>435800</v>
      </c>
      <c r="N1335" s="21">
        <f t="shared" si="49"/>
        <v>1</v>
      </c>
    </row>
    <row r="1336" spans="1:31" ht="14.45" x14ac:dyDescent="0.3">
      <c r="D1336" s="41" t="s">
        <v>1613</v>
      </c>
      <c r="E1336" s="42">
        <v>41.058999999999997</v>
      </c>
      <c r="F1336" s="37" t="s">
        <v>124</v>
      </c>
      <c r="G1336" s="37" t="s">
        <v>124</v>
      </c>
      <c r="K1336" s="35">
        <f t="shared" si="48"/>
        <v>0</v>
      </c>
      <c r="N1336" s="21">
        <f t="shared" si="49"/>
        <v>0</v>
      </c>
    </row>
    <row r="1337" spans="1:31" ht="14.45" x14ac:dyDescent="0.3">
      <c r="A1337" s="25">
        <v>418</v>
      </c>
      <c r="C1337" s="40">
        <v>42192</v>
      </c>
      <c r="D1337" s="41" t="s">
        <v>3024</v>
      </c>
      <c r="E1337" s="42">
        <v>4.7E-2</v>
      </c>
      <c r="F1337" s="37" t="s">
        <v>3025</v>
      </c>
      <c r="G1337" s="37" t="s">
        <v>2460</v>
      </c>
      <c r="H1337" s="37">
        <v>3010</v>
      </c>
      <c r="I1337" s="33">
        <v>0.5</v>
      </c>
      <c r="J1337" s="34">
        <v>5350</v>
      </c>
      <c r="K1337" s="35">
        <f t="shared" si="48"/>
        <v>15290</v>
      </c>
      <c r="L1337" s="36">
        <v>13000</v>
      </c>
      <c r="M1337" s="36">
        <v>52</v>
      </c>
      <c r="N1337" s="21">
        <f t="shared" si="49"/>
        <v>52.5</v>
      </c>
    </row>
    <row r="1338" spans="1:31" ht="14.45" x14ac:dyDescent="0.3">
      <c r="A1338" s="26">
        <v>419</v>
      </c>
      <c r="B1338" s="44"/>
      <c r="C1338" s="45">
        <v>42192</v>
      </c>
      <c r="D1338" s="45" t="s">
        <v>3026</v>
      </c>
      <c r="E1338" s="46" t="s">
        <v>160</v>
      </c>
      <c r="F1338" s="30" t="s">
        <v>3027</v>
      </c>
      <c r="G1338" s="30" t="s">
        <v>3028</v>
      </c>
      <c r="H1338" s="30">
        <v>3010</v>
      </c>
      <c r="I1338" s="31">
        <v>0.5</v>
      </c>
      <c r="J1338" s="31">
        <v>17310</v>
      </c>
      <c r="K1338" s="28">
        <f t="shared" si="48"/>
        <v>49460</v>
      </c>
      <c r="L1338" s="32">
        <v>69000</v>
      </c>
      <c r="M1338" s="32">
        <v>276</v>
      </c>
      <c r="N1338" s="28">
        <f t="shared" si="49"/>
        <v>276.5</v>
      </c>
      <c r="O1338" s="26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ht="14.45" x14ac:dyDescent="0.3">
      <c r="K1339" s="35">
        <v>0</v>
      </c>
      <c r="N1339" s="21">
        <f>SUM(N1319:N1338)</f>
        <v>2318.5</v>
      </c>
      <c r="O1339" s="25">
        <v>114912</v>
      </c>
    </row>
    <row r="1340" spans="1:31" ht="14.45" x14ac:dyDescent="0.3">
      <c r="K1340" s="35">
        <v>0</v>
      </c>
    </row>
    <row r="1341" spans="1:31" ht="14.45" x14ac:dyDescent="0.3">
      <c r="A1341" s="25" t="s">
        <v>3029</v>
      </c>
      <c r="C1341" s="40">
        <v>42192</v>
      </c>
      <c r="D1341" s="41" t="s">
        <v>3030</v>
      </c>
      <c r="E1341" s="42">
        <v>40</v>
      </c>
      <c r="F1341" s="37" t="s">
        <v>3031</v>
      </c>
      <c r="G1341" s="37" t="s">
        <v>3032</v>
      </c>
      <c r="H1341" s="37">
        <v>1220</v>
      </c>
      <c r="I1341" s="33">
        <v>1</v>
      </c>
      <c r="J1341" s="34">
        <v>120400</v>
      </c>
      <c r="K1341" s="35">
        <f t="shared" si="48"/>
        <v>344000</v>
      </c>
      <c r="N1341" s="21">
        <f t="shared" si="49"/>
        <v>1</v>
      </c>
    </row>
    <row r="1342" spans="1:31" ht="14.45" x14ac:dyDescent="0.3">
      <c r="D1342" s="41" t="s">
        <v>3033</v>
      </c>
      <c r="E1342" s="42">
        <v>40</v>
      </c>
      <c r="F1342" s="37" t="s">
        <v>124</v>
      </c>
      <c r="G1342" s="37" t="s">
        <v>124</v>
      </c>
      <c r="K1342" s="35">
        <f t="shared" si="48"/>
        <v>0</v>
      </c>
      <c r="N1342" s="21">
        <f t="shared" si="49"/>
        <v>0</v>
      </c>
    </row>
    <row r="1343" spans="1:31" ht="14.45" x14ac:dyDescent="0.3">
      <c r="A1343" s="25" t="s">
        <v>3040</v>
      </c>
      <c r="C1343" s="40">
        <v>42192</v>
      </c>
      <c r="D1343" s="41" t="s">
        <v>3034</v>
      </c>
      <c r="E1343" s="42" t="s">
        <v>3036</v>
      </c>
      <c r="F1343" s="37" t="s">
        <v>3038</v>
      </c>
      <c r="G1343" s="37" t="s">
        <v>3039</v>
      </c>
      <c r="H1343" s="37">
        <v>3010</v>
      </c>
      <c r="I1343" s="33">
        <v>1</v>
      </c>
      <c r="J1343" s="34">
        <v>13440</v>
      </c>
      <c r="K1343" s="35">
        <f t="shared" si="48"/>
        <v>38400</v>
      </c>
      <c r="N1343" s="21">
        <f t="shared" si="49"/>
        <v>1</v>
      </c>
    </row>
    <row r="1344" spans="1:31" ht="14.45" x14ac:dyDescent="0.3">
      <c r="D1344" s="41" t="s">
        <v>3035</v>
      </c>
      <c r="E1344" s="42" t="s">
        <v>3037</v>
      </c>
      <c r="F1344" s="37" t="s">
        <v>124</v>
      </c>
      <c r="G1344" s="37" t="s">
        <v>124</v>
      </c>
      <c r="K1344" s="35">
        <f t="shared" si="48"/>
        <v>0</v>
      </c>
      <c r="N1344" s="21">
        <f t="shared" si="49"/>
        <v>0</v>
      </c>
    </row>
    <row r="1345" spans="1:23" ht="14.45" x14ac:dyDescent="0.3">
      <c r="A1345" s="25">
        <v>420</v>
      </c>
      <c r="C1345" s="40">
        <v>42192</v>
      </c>
      <c r="D1345" s="41" t="s">
        <v>3041</v>
      </c>
      <c r="E1345" s="42">
        <v>2.8849999999999998</v>
      </c>
      <c r="F1345" s="37" t="s">
        <v>3042</v>
      </c>
      <c r="G1345" s="37" t="s">
        <v>3043</v>
      </c>
      <c r="H1345" s="37">
        <v>1080</v>
      </c>
      <c r="I1345" s="33">
        <v>0.5</v>
      </c>
      <c r="J1345" s="34">
        <v>30910</v>
      </c>
      <c r="K1345" s="35">
        <f t="shared" si="48"/>
        <v>88310</v>
      </c>
      <c r="L1345" s="36">
        <v>114000</v>
      </c>
      <c r="M1345" s="36">
        <v>456</v>
      </c>
      <c r="N1345" s="21">
        <f t="shared" si="49"/>
        <v>456.5</v>
      </c>
    </row>
    <row r="1346" spans="1:23" ht="14.45" x14ac:dyDescent="0.3">
      <c r="A1346" s="25" t="s">
        <v>3044</v>
      </c>
      <c r="C1346" s="40">
        <v>42192</v>
      </c>
      <c r="D1346" s="41" t="s">
        <v>3045</v>
      </c>
      <c r="E1346" s="42">
        <v>0.95909</v>
      </c>
      <c r="F1346" s="37" t="s">
        <v>3046</v>
      </c>
      <c r="G1346" s="37" t="s">
        <v>3047</v>
      </c>
      <c r="H1346" s="37">
        <v>1070</v>
      </c>
      <c r="I1346" s="33">
        <v>0.5</v>
      </c>
      <c r="J1346" s="34">
        <v>9200</v>
      </c>
      <c r="K1346" s="35">
        <f t="shared" si="48"/>
        <v>26290</v>
      </c>
      <c r="N1346" s="21">
        <f t="shared" si="49"/>
        <v>0.5</v>
      </c>
    </row>
    <row r="1347" spans="1:23" ht="14.45" x14ac:dyDescent="0.3">
      <c r="A1347" s="25" t="s">
        <v>3048</v>
      </c>
      <c r="C1347" s="40">
        <v>42193</v>
      </c>
      <c r="D1347" s="41" t="s">
        <v>3049</v>
      </c>
      <c r="E1347" s="42" t="s">
        <v>3052</v>
      </c>
      <c r="F1347" s="37" t="s">
        <v>3055</v>
      </c>
      <c r="G1347" s="37" t="s">
        <v>3056</v>
      </c>
      <c r="H1347" s="37">
        <v>3010</v>
      </c>
      <c r="I1347" s="33">
        <v>1.5</v>
      </c>
      <c r="J1347" s="34">
        <v>37100</v>
      </c>
      <c r="K1347" s="35">
        <f t="shared" si="48"/>
        <v>106000</v>
      </c>
      <c r="N1347" s="21">
        <f t="shared" si="49"/>
        <v>1.5</v>
      </c>
      <c r="O1347" s="25" t="s">
        <v>3060</v>
      </c>
    </row>
    <row r="1348" spans="1:23" ht="14.45" x14ac:dyDescent="0.3">
      <c r="D1348" s="41" t="s">
        <v>3050</v>
      </c>
      <c r="E1348" s="42" t="s">
        <v>3053</v>
      </c>
      <c r="F1348" s="37" t="s">
        <v>124</v>
      </c>
      <c r="G1348" s="37" t="s">
        <v>124</v>
      </c>
      <c r="K1348" s="35">
        <f t="shared" si="48"/>
        <v>0</v>
      </c>
      <c r="N1348" s="21">
        <f t="shared" si="49"/>
        <v>0</v>
      </c>
    </row>
    <row r="1349" spans="1:23" ht="14.45" x14ac:dyDescent="0.3">
      <c r="D1349" s="41" t="s">
        <v>3051</v>
      </c>
      <c r="E1349" s="42" t="s">
        <v>3054</v>
      </c>
      <c r="F1349" s="37" t="s">
        <v>124</v>
      </c>
      <c r="G1349" s="37" t="s">
        <v>124</v>
      </c>
      <c r="K1349" s="35">
        <f t="shared" si="48"/>
        <v>0</v>
      </c>
      <c r="N1349" s="21">
        <f t="shared" si="49"/>
        <v>0</v>
      </c>
    </row>
    <row r="1350" spans="1:23" ht="14.45" x14ac:dyDescent="0.3">
      <c r="A1350" s="25">
        <v>421</v>
      </c>
      <c r="C1350" s="40">
        <v>42193</v>
      </c>
      <c r="D1350" s="41" t="s">
        <v>3057</v>
      </c>
      <c r="E1350" s="42">
        <v>2.4805999999999999</v>
      </c>
      <c r="F1350" s="37" t="s">
        <v>3058</v>
      </c>
      <c r="G1350" s="37" t="s">
        <v>3059</v>
      </c>
      <c r="H1350" s="37">
        <v>2040</v>
      </c>
      <c r="I1350" s="33">
        <v>0.5</v>
      </c>
      <c r="J1350" s="34">
        <v>9110</v>
      </c>
      <c r="K1350" s="35">
        <f t="shared" si="48"/>
        <v>26030</v>
      </c>
      <c r="L1350" s="36">
        <v>68000</v>
      </c>
      <c r="M1350" s="36">
        <v>272</v>
      </c>
      <c r="N1350" s="21">
        <f t="shared" si="49"/>
        <v>272.5</v>
      </c>
    </row>
    <row r="1351" spans="1:23" ht="14.45" x14ac:dyDescent="0.3">
      <c r="A1351" s="25">
        <v>422</v>
      </c>
      <c r="C1351" s="40">
        <v>42193</v>
      </c>
      <c r="D1351" s="41" t="s">
        <v>3061</v>
      </c>
      <c r="E1351" s="42" t="s">
        <v>3062</v>
      </c>
      <c r="F1351" s="37" t="s">
        <v>3063</v>
      </c>
      <c r="G1351" s="37" t="s">
        <v>3064</v>
      </c>
      <c r="H1351" s="37">
        <v>3010</v>
      </c>
      <c r="I1351" s="33">
        <v>1</v>
      </c>
      <c r="J1351" s="34">
        <v>24310</v>
      </c>
      <c r="K1351" s="35">
        <f t="shared" si="48"/>
        <v>69460</v>
      </c>
      <c r="L1351" s="36">
        <v>78500</v>
      </c>
      <c r="M1351" s="36">
        <v>314</v>
      </c>
      <c r="N1351" s="21">
        <f t="shared" si="49"/>
        <v>315</v>
      </c>
    </row>
    <row r="1352" spans="1:23" ht="14.45" x14ac:dyDescent="0.3">
      <c r="D1352" s="41" t="s">
        <v>3065</v>
      </c>
      <c r="E1352" s="42" t="s">
        <v>3062</v>
      </c>
      <c r="F1352" s="37" t="s">
        <v>124</v>
      </c>
      <c r="G1352" s="37" t="s">
        <v>124</v>
      </c>
      <c r="K1352" s="35">
        <f t="shared" si="48"/>
        <v>0</v>
      </c>
      <c r="N1352" s="21">
        <f t="shared" si="49"/>
        <v>0</v>
      </c>
    </row>
    <row r="1353" spans="1:23" ht="14.45" x14ac:dyDescent="0.3">
      <c r="A1353" s="25">
        <v>423</v>
      </c>
      <c r="B1353" s="39" t="s">
        <v>178</v>
      </c>
      <c r="C1353" s="40">
        <v>42193</v>
      </c>
      <c r="D1353" s="41" t="s">
        <v>3066</v>
      </c>
      <c r="E1353" s="42">
        <v>1.4049</v>
      </c>
      <c r="F1353" s="37" t="s">
        <v>3067</v>
      </c>
      <c r="G1353" s="37" t="s">
        <v>600</v>
      </c>
      <c r="H1353" s="37">
        <v>1220</v>
      </c>
      <c r="I1353" s="33">
        <v>0.5</v>
      </c>
      <c r="J1353" s="34">
        <v>19420</v>
      </c>
      <c r="K1353" s="35">
        <f t="shared" si="48"/>
        <v>55490</v>
      </c>
      <c r="L1353" s="36">
        <v>4500</v>
      </c>
      <c r="M1353" s="36">
        <v>180</v>
      </c>
      <c r="N1353" s="21">
        <f t="shared" si="49"/>
        <v>180.5</v>
      </c>
    </row>
    <row r="1354" spans="1:23" ht="14.45" x14ac:dyDescent="0.3">
      <c r="A1354" s="25">
        <v>424</v>
      </c>
      <c r="C1354" s="40">
        <v>42193</v>
      </c>
      <c r="D1354" s="41" t="s">
        <v>2929</v>
      </c>
      <c r="E1354" s="42">
        <v>4.8780000000000001</v>
      </c>
      <c r="F1354" s="37" t="s">
        <v>3068</v>
      </c>
      <c r="G1354" s="37" t="s">
        <v>3069</v>
      </c>
      <c r="H1354" s="37">
        <v>1030</v>
      </c>
      <c r="I1354" s="33">
        <v>0.5</v>
      </c>
      <c r="J1354" s="34">
        <v>49060</v>
      </c>
      <c r="K1354" s="35">
        <f t="shared" si="48"/>
        <v>140170</v>
      </c>
      <c r="L1354" s="36">
        <v>62000</v>
      </c>
      <c r="M1354" s="36">
        <v>248</v>
      </c>
      <c r="N1354" s="21">
        <f t="shared" si="49"/>
        <v>248.5</v>
      </c>
    </row>
    <row r="1355" spans="1:23" ht="14.45" x14ac:dyDescent="0.3">
      <c r="A1355" s="25">
        <v>425</v>
      </c>
      <c r="C1355" s="40">
        <v>42193</v>
      </c>
      <c r="D1355" s="41" t="s">
        <v>3070</v>
      </c>
      <c r="E1355" s="42">
        <v>0.48</v>
      </c>
      <c r="F1355" s="37" t="s">
        <v>3071</v>
      </c>
      <c r="G1355" s="37" t="s">
        <v>3072</v>
      </c>
      <c r="H1355" s="37">
        <v>1100</v>
      </c>
      <c r="I1355" s="33">
        <v>0.5</v>
      </c>
      <c r="J1355" s="34">
        <v>20540</v>
      </c>
      <c r="K1355" s="35">
        <f t="shared" si="48"/>
        <v>58690</v>
      </c>
      <c r="L1355" s="36">
        <v>63000</v>
      </c>
      <c r="M1355" s="36">
        <v>252</v>
      </c>
      <c r="N1355" s="21">
        <f t="shared" si="49"/>
        <v>252.5</v>
      </c>
    </row>
    <row r="1356" spans="1:23" ht="14.45" x14ac:dyDescent="0.3">
      <c r="A1356" s="26">
        <v>426</v>
      </c>
      <c r="B1356" s="44"/>
      <c r="C1356" s="45">
        <v>42193</v>
      </c>
      <c r="D1356" s="45" t="s">
        <v>3073</v>
      </c>
      <c r="E1356" s="46">
        <v>5</v>
      </c>
      <c r="F1356" s="30" t="s">
        <v>3074</v>
      </c>
      <c r="G1356" s="30" t="s">
        <v>3075</v>
      </c>
      <c r="H1356" s="30">
        <v>1080</v>
      </c>
      <c r="I1356" s="31">
        <v>0.5</v>
      </c>
      <c r="J1356" s="31">
        <v>48950</v>
      </c>
      <c r="K1356" s="28">
        <f t="shared" si="48"/>
        <v>139860</v>
      </c>
      <c r="L1356" s="32">
        <v>180000</v>
      </c>
      <c r="M1356" s="32">
        <v>720</v>
      </c>
      <c r="N1356" s="28">
        <f t="shared" si="49"/>
        <v>720.5</v>
      </c>
      <c r="O1356" s="26"/>
      <c r="P1356" s="30"/>
      <c r="Q1356" s="30"/>
      <c r="R1356" s="30"/>
      <c r="S1356" s="30"/>
      <c r="T1356" s="30"/>
      <c r="U1356" s="30"/>
      <c r="V1356" s="30"/>
      <c r="W1356" s="30"/>
    </row>
    <row r="1357" spans="1:23" ht="14.45" x14ac:dyDescent="0.3">
      <c r="K1357" s="35">
        <v>0</v>
      </c>
      <c r="N1357" s="21">
        <f>SUM(N1341:N1356)</f>
        <v>2450</v>
      </c>
      <c r="O1357" s="25">
        <v>114929</v>
      </c>
    </row>
    <row r="1358" spans="1:23" ht="14.45" x14ac:dyDescent="0.3">
      <c r="K1358" s="35">
        <v>0</v>
      </c>
    </row>
    <row r="1359" spans="1:23" ht="14.45" x14ac:dyDescent="0.3">
      <c r="A1359" s="25" t="s">
        <v>3076</v>
      </c>
      <c r="C1359" s="40">
        <v>42193</v>
      </c>
      <c r="D1359" s="41" t="s">
        <v>2954</v>
      </c>
      <c r="E1359" s="42">
        <v>2.5169999999999999</v>
      </c>
      <c r="F1359" s="37" t="s">
        <v>2957</v>
      </c>
      <c r="G1359" s="37" t="s">
        <v>3077</v>
      </c>
      <c r="H1359" s="37">
        <v>1080</v>
      </c>
      <c r="I1359" s="33">
        <v>1</v>
      </c>
      <c r="J1359" s="34">
        <v>79930</v>
      </c>
      <c r="K1359" s="35">
        <f t="shared" si="48"/>
        <v>228370</v>
      </c>
      <c r="N1359" s="21">
        <f t="shared" si="49"/>
        <v>1</v>
      </c>
    </row>
    <row r="1360" spans="1:23" ht="14.45" x14ac:dyDescent="0.3">
      <c r="D1360" s="41" t="s">
        <v>2955</v>
      </c>
      <c r="E1360" s="42">
        <v>55.390999999999998</v>
      </c>
      <c r="F1360" s="37" t="s">
        <v>124</v>
      </c>
      <c r="G1360" s="37" t="s">
        <v>124</v>
      </c>
      <c r="H1360" s="37">
        <v>1140</v>
      </c>
      <c r="K1360" s="35">
        <f t="shared" si="48"/>
        <v>0</v>
      </c>
      <c r="N1360" s="21">
        <f t="shared" si="49"/>
        <v>0</v>
      </c>
    </row>
    <row r="1361" spans="1:18" ht="14.45" x14ac:dyDescent="0.3">
      <c r="A1361" s="25" t="s">
        <v>3078</v>
      </c>
      <c r="C1361" s="40">
        <v>42193</v>
      </c>
      <c r="D1361" s="41" t="s">
        <v>3079</v>
      </c>
      <c r="E1361" s="42">
        <v>0.27550000000000002</v>
      </c>
      <c r="F1361" s="37" t="s">
        <v>3080</v>
      </c>
      <c r="G1361" s="37" t="s">
        <v>3081</v>
      </c>
      <c r="H1361" s="37">
        <v>2040</v>
      </c>
      <c r="I1361" s="33">
        <v>0.5</v>
      </c>
      <c r="J1361" s="34">
        <v>30870</v>
      </c>
      <c r="K1361" s="35">
        <f t="shared" si="48"/>
        <v>88200</v>
      </c>
      <c r="N1361" s="21">
        <f t="shared" si="49"/>
        <v>0.5</v>
      </c>
    </row>
    <row r="1362" spans="1:18" ht="14.45" x14ac:dyDescent="0.3">
      <c r="A1362" s="25" t="s">
        <v>3082</v>
      </c>
      <c r="C1362" s="40">
        <v>42193</v>
      </c>
      <c r="D1362" s="41" t="s">
        <v>3083</v>
      </c>
      <c r="E1362" s="42" t="s">
        <v>3084</v>
      </c>
      <c r="F1362" s="37" t="s">
        <v>3085</v>
      </c>
      <c r="G1362" s="37" t="s">
        <v>3086</v>
      </c>
      <c r="H1362" s="37">
        <v>3010</v>
      </c>
      <c r="I1362" s="33">
        <v>0.5</v>
      </c>
      <c r="J1362" s="34">
        <v>50280</v>
      </c>
      <c r="K1362" s="35">
        <f t="shared" si="48"/>
        <v>143660</v>
      </c>
      <c r="N1362" s="21">
        <f t="shared" si="49"/>
        <v>0.5</v>
      </c>
    </row>
    <row r="1363" spans="1:18" ht="14.45" x14ac:dyDescent="0.3">
      <c r="A1363" s="25" t="s">
        <v>3087</v>
      </c>
      <c r="C1363" s="40">
        <v>42194</v>
      </c>
      <c r="D1363" s="41" t="s">
        <v>3088</v>
      </c>
      <c r="E1363" s="42">
        <v>78.989999999999995</v>
      </c>
      <c r="F1363" s="37" t="s">
        <v>3090</v>
      </c>
      <c r="G1363" s="37" t="s">
        <v>3091</v>
      </c>
      <c r="H1363" s="37">
        <v>1210</v>
      </c>
      <c r="I1363" s="33">
        <v>1</v>
      </c>
      <c r="J1363" s="34">
        <v>75450</v>
      </c>
      <c r="K1363" s="35">
        <f t="shared" si="48"/>
        <v>215570</v>
      </c>
      <c r="N1363" s="21">
        <f t="shared" si="49"/>
        <v>1</v>
      </c>
    </row>
    <row r="1364" spans="1:18" ht="14.45" x14ac:dyDescent="0.3">
      <c r="D1364" s="41" t="s">
        <v>3089</v>
      </c>
      <c r="E1364" s="42">
        <v>3.92</v>
      </c>
      <c r="F1364" s="37" t="s">
        <v>124</v>
      </c>
      <c r="G1364" s="37" t="s">
        <v>124</v>
      </c>
      <c r="K1364" s="35">
        <f t="shared" si="48"/>
        <v>0</v>
      </c>
      <c r="N1364" s="21">
        <f t="shared" si="49"/>
        <v>0</v>
      </c>
    </row>
    <row r="1365" spans="1:18" ht="14.45" x14ac:dyDescent="0.3">
      <c r="A1365" s="25" t="s">
        <v>3092</v>
      </c>
      <c r="C1365" s="40">
        <v>42194</v>
      </c>
      <c r="D1365" s="41" t="s">
        <v>3093</v>
      </c>
      <c r="E1365" s="42" t="s">
        <v>145</v>
      </c>
      <c r="F1365" s="37" t="s">
        <v>3096</v>
      </c>
      <c r="G1365" s="37" t="s">
        <v>3095</v>
      </c>
      <c r="H1365" s="37">
        <v>3010</v>
      </c>
      <c r="I1365" s="33">
        <v>1</v>
      </c>
      <c r="J1365" s="34">
        <v>25810</v>
      </c>
      <c r="K1365" s="35">
        <f t="shared" si="48"/>
        <v>73740</v>
      </c>
      <c r="N1365" s="21">
        <f t="shared" si="49"/>
        <v>1</v>
      </c>
    </row>
    <row r="1366" spans="1:18" ht="14.45" x14ac:dyDescent="0.3">
      <c r="D1366" s="41" t="s">
        <v>3094</v>
      </c>
      <c r="E1366" s="42" t="s">
        <v>145</v>
      </c>
      <c r="F1366" s="37" t="s">
        <v>124</v>
      </c>
      <c r="G1366" s="37" t="s">
        <v>124</v>
      </c>
      <c r="K1366" s="35">
        <f t="shared" si="48"/>
        <v>0</v>
      </c>
      <c r="N1366" s="21">
        <f t="shared" si="49"/>
        <v>0</v>
      </c>
    </row>
    <row r="1367" spans="1:18" ht="14.45" x14ac:dyDescent="0.3">
      <c r="A1367" s="26" t="s">
        <v>3097</v>
      </c>
      <c r="B1367" s="44"/>
      <c r="C1367" s="45">
        <v>42194</v>
      </c>
      <c r="D1367" s="45" t="s">
        <v>3098</v>
      </c>
      <c r="E1367" s="46">
        <v>1.2909999999999999</v>
      </c>
      <c r="F1367" s="30" t="s">
        <v>3099</v>
      </c>
      <c r="G1367" s="30" t="s">
        <v>3100</v>
      </c>
      <c r="H1367" s="30">
        <v>1090</v>
      </c>
      <c r="I1367" s="31">
        <v>0.5</v>
      </c>
      <c r="J1367" s="31">
        <v>48750</v>
      </c>
      <c r="K1367" s="28">
        <f t="shared" si="48"/>
        <v>139290</v>
      </c>
      <c r="L1367" s="32"/>
      <c r="M1367" s="32"/>
      <c r="N1367" s="28">
        <f t="shared" si="49"/>
        <v>0.5</v>
      </c>
      <c r="O1367" s="26"/>
      <c r="P1367" s="30"/>
      <c r="Q1367" s="30"/>
      <c r="R1367" s="30"/>
    </row>
    <row r="1368" spans="1:18" ht="14.45" x14ac:dyDescent="0.3">
      <c r="K1368" s="35">
        <v>0</v>
      </c>
      <c r="N1368" s="21">
        <f>SUM(N1359:N1367)</f>
        <v>4.5</v>
      </c>
      <c r="O1368" s="25">
        <v>114949</v>
      </c>
    </row>
    <row r="1369" spans="1:18" ht="14.45" x14ac:dyDescent="0.3">
      <c r="K1369" s="35">
        <v>0</v>
      </c>
    </row>
    <row r="1370" spans="1:18" ht="14.45" x14ac:dyDescent="0.3">
      <c r="A1370" s="75" t="s">
        <v>3101</v>
      </c>
      <c r="C1370" s="40">
        <v>42195</v>
      </c>
      <c r="D1370" s="41" t="s">
        <v>3102</v>
      </c>
      <c r="E1370" s="42">
        <v>0.54</v>
      </c>
      <c r="F1370" s="37" t="s">
        <v>3103</v>
      </c>
      <c r="G1370" s="37" t="s">
        <v>3104</v>
      </c>
      <c r="H1370" s="37">
        <v>1050</v>
      </c>
      <c r="I1370" s="33">
        <v>0.5</v>
      </c>
      <c r="J1370" s="34">
        <v>19450</v>
      </c>
      <c r="K1370" s="35">
        <f t="shared" si="48"/>
        <v>55570</v>
      </c>
      <c r="N1370" s="21">
        <f t="shared" si="49"/>
        <v>0.5</v>
      </c>
    </row>
    <row r="1371" spans="1:18" ht="14.45" x14ac:dyDescent="0.3">
      <c r="A1371" s="75" t="s">
        <v>3105</v>
      </c>
      <c r="C1371" s="40">
        <v>42195</v>
      </c>
      <c r="D1371" s="41" t="s">
        <v>3102</v>
      </c>
      <c r="E1371" s="42">
        <v>0.54</v>
      </c>
      <c r="F1371" s="37" t="s">
        <v>3106</v>
      </c>
      <c r="G1371" s="37" t="s">
        <v>3107</v>
      </c>
      <c r="H1371" s="37">
        <v>1050</v>
      </c>
      <c r="I1371" s="33">
        <v>0.5</v>
      </c>
      <c r="J1371" s="34">
        <v>19450</v>
      </c>
      <c r="K1371" s="35">
        <f t="shared" si="48"/>
        <v>55570</v>
      </c>
      <c r="N1371" s="21">
        <f t="shared" si="49"/>
        <v>0.5</v>
      </c>
    </row>
    <row r="1372" spans="1:18" ht="14.45" x14ac:dyDescent="0.3">
      <c r="A1372" s="75">
        <v>427</v>
      </c>
      <c r="C1372" s="40">
        <v>42195</v>
      </c>
      <c r="D1372" s="41" t="s">
        <v>3109</v>
      </c>
      <c r="E1372" s="42" t="s">
        <v>3110</v>
      </c>
      <c r="F1372" s="37" t="s">
        <v>3111</v>
      </c>
      <c r="G1372" s="37" t="s">
        <v>3112</v>
      </c>
      <c r="H1372" s="37">
        <v>1150</v>
      </c>
      <c r="I1372" s="33">
        <v>0.5</v>
      </c>
      <c r="J1372" s="34">
        <v>39680</v>
      </c>
      <c r="K1372" s="35">
        <f t="shared" si="48"/>
        <v>113370</v>
      </c>
      <c r="L1372" s="36">
        <v>175000</v>
      </c>
      <c r="M1372" s="36">
        <v>700</v>
      </c>
      <c r="N1372" s="21">
        <v>700.5</v>
      </c>
    </row>
    <row r="1373" spans="1:18" ht="14.45" x14ac:dyDescent="0.3">
      <c r="A1373" s="75">
        <v>428</v>
      </c>
      <c r="C1373" s="40">
        <v>42195</v>
      </c>
      <c r="D1373" s="41" t="s">
        <v>469</v>
      </c>
      <c r="E1373" s="42">
        <v>89.617999999999995</v>
      </c>
      <c r="F1373" s="37" t="s">
        <v>468</v>
      </c>
      <c r="G1373" s="37" t="s">
        <v>3113</v>
      </c>
      <c r="H1373" s="37">
        <v>1090</v>
      </c>
      <c r="I1373" s="33">
        <v>1.5</v>
      </c>
      <c r="J1373" s="34">
        <v>385820</v>
      </c>
      <c r="K1373" s="35">
        <f t="shared" si="48"/>
        <v>1102340</v>
      </c>
      <c r="L1373" s="36">
        <v>1450000</v>
      </c>
      <c r="M1373" s="36">
        <v>5800</v>
      </c>
      <c r="N1373" s="21">
        <f t="shared" si="49"/>
        <v>5801.5</v>
      </c>
    </row>
    <row r="1374" spans="1:18" ht="14.45" x14ac:dyDescent="0.3">
      <c r="A1374" s="75"/>
      <c r="D1374" s="41" t="s">
        <v>466</v>
      </c>
      <c r="E1374" s="42">
        <v>104.212</v>
      </c>
      <c r="F1374" s="37" t="s">
        <v>124</v>
      </c>
      <c r="G1374" s="37" t="s">
        <v>124</v>
      </c>
      <c r="K1374" s="35">
        <f t="shared" si="48"/>
        <v>0</v>
      </c>
      <c r="N1374" s="21">
        <f t="shared" si="49"/>
        <v>0</v>
      </c>
    </row>
    <row r="1375" spans="1:18" ht="14.45" x14ac:dyDescent="0.3">
      <c r="A1375" s="75"/>
      <c r="D1375" s="41" t="s">
        <v>471</v>
      </c>
      <c r="E1375" s="42">
        <v>39.058</v>
      </c>
      <c r="F1375" s="37" t="s">
        <v>124</v>
      </c>
      <c r="G1375" s="37" t="s">
        <v>124</v>
      </c>
      <c r="K1375" s="35">
        <f t="shared" si="48"/>
        <v>0</v>
      </c>
      <c r="N1375" s="21">
        <f t="shared" si="49"/>
        <v>0</v>
      </c>
    </row>
    <row r="1376" spans="1:18" ht="14.45" x14ac:dyDescent="0.3">
      <c r="A1376" s="75" t="s">
        <v>3114</v>
      </c>
      <c r="C1376" s="40">
        <v>42195</v>
      </c>
      <c r="D1376" s="41" t="s">
        <v>469</v>
      </c>
      <c r="E1376" s="42">
        <v>89.617999999999995</v>
      </c>
      <c r="F1376" s="37" t="s">
        <v>3115</v>
      </c>
      <c r="G1376" s="37" t="s">
        <v>3116</v>
      </c>
      <c r="H1376" s="37">
        <v>1090</v>
      </c>
      <c r="I1376" s="33">
        <v>1.5</v>
      </c>
      <c r="J1376" s="34">
        <v>385820</v>
      </c>
      <c r="K1376" s="35">
        <f t="shared" si="48"/>
        <v>1102340</v>
      </c>
      <c r="N1376" s="21">
        <f t="shared" si="49"/>
        <v>1.5</v>
      </c>
    </row>
    <row r="1377" spans="1:15" ht="14.45" x14ac:dyDescent="0.3">
      <c r="A1377" s="75"/>
      <c r="D1377" s="41" t="s">
        <v>466</v>
      </c>
      <c r="E1377" s="42">
        <v>104.212</v>
      </c>
      <c r="F1377" s="37" t="s">
        <v>124</v>
      </c>
      <c r="G1377" s="37" t="s">
        <v>124</v>
      </c>
      <c r="K1377" s="35">
        <f t="shared" ref="K1377:K1438" si="50">ROUND(J1377/0.35,-1)</f>
        <v>0</v>
      </c>
      <c r="N1377" s="21">
        <f t="shared" ref="N1377:N1438" si="51">SUM(I1377+M1377)</f>
        <v>0</v>
      </c>
    </row>
    <row r="1378" spans="1:15" ht="14.45" x14ac:dyDescent="0.3">
      <c r="A1378" s="75"/>
      <c r="D1378" s="41" t="s">
        <v>466</v>
      </c>
      <c r="E1378" s="42">
        <v>39.058</v>
      </c>
      <c r="F1378" s="37" t="s">
        <v>124</v>
      </c>
      <c r="G1378" s="37" t="s">
        <v>124</v>
      </c>
      <c r="K1378" s="35">
        <f t="shared" si="50"/>
        <v>0</v>
      </c>
      <c r="N1378" s="21">
        <f t="shared" si="51"/>
        <v>0</v>
      </c>
    </row>
    <row r="1379" spans="1:15" ht="14.45" x14ac:dyDescent="0.3">
      <c r="A1379" s="75">
        <v>429</v>
      </c>
      <c r="C1379" s="40">
        <v>42198</v>
      </c>
      <c r="D1379" s="41" t="s">
        <v>642</v>
      </c>
      <c r="E1379" s="42" t="s">
        <v>646</v>
      </c>
      <c r="F1379" s="37" t="s">
        <v>644</v>
      </c>
      <c r="G1379" s="37" t="s">
        <v>3108</v>
      </c>
      <c r="H1379" s="37">
        <v>2020</v>
      </c>
      <c r="I1379" s="33">
        <v>1</v>
      </c>
      <c r="J1379" s="34">
        <v>15960</v>
      </c>
      <c r="K1379" s="35">
        <f t="shared" si="50"/>
        <v>45600</v>
      </c>
      <c r="L1379" s="36">
        <v>59000</v>
      </c>
      <c r="M1379" s="36">
        <v>236</v>
      </c>
      <c r="N1379" s="21">
        <f t="shared" si="51"/>
        <v>237</v>
      </c>
    </row>
    <row r="1380" spans="1:15" ht="14.45" x14ac:dyDescent="0.3">
      <c r="A1380" s="75"/>
      <c r="D1380" s="41" t="s">
        <v>645</v>
      </c>
      <c r="E1380" s="42" t="s">
        <v>646</v>
      </c>
      <c r="F1380" s="37" t="s">
        <v>124</v>
      </c>
      <c r="G1380" s="37" t="s">
        <v>124</v>
      </c>
      <c r="K1380" s="35">
        <f t="shared" si="50"/>
        <v>0</v>
      </c>
      <c r="N1380" s="21">
        <f t="shared" si="51"/>
        <v>0</v>
      </c>
    </row>
    <row r="1381" spans="1:15" ht="14.45" x14ac:dyDescent="0.3">
      <c r="A1381" s="75">
        <v>430</v>
      </c>
      <c r="B1381" s="39" t="s">
        <v>178</v>
      </c>
      <c r="C1381" s="40">
        <v>42198</v>
      </c>
      <c r="D1381" s="41" t="s">
        <v>3117</v>
      </c>
      <c r="E1381" s="42">
        <v>57.433599999999998</v>
      </c>
      <c r="F1381" s="37" t="s">
        <v>3118</v>
      </c>
      <c r="G1381" s="37" t="s">
        <v>3119</v>
      </c>
      <c r="H1381" s="37">
        <v>1150</v>
      </c>
      <c r="I1381" s="33">
        <v>0.5</v>
      </c>
      <c r="J1381" s="34">
        <v>86530</v>
      </c>
      <c r="K1381" s="35">
        <f t="shared" si="50"/>
        <v>247230</v>
      </c>
      <c r="L1381" s="36">
        <v>132000</v>
      </c>
      <c r="M1381" s="36">
        <v>528</v>
      </c>
      <c r="N1381" s="21">
        <f t="shared" si="51"/>
        <v>528.5</v>
      </c>
    </row>
    <row r="1382" spans="1:15" ht="14.45" x14ac:dyDescent="0.3">
      <c r="A1382" s="75">
        <v>431</v>
      </c>
      <c r="C1382" s="40">
        <v>42198</v>
      </c>
      <c r="D1382" s="41" t="s">
        <v>3120</v>
      </c>
      <c r="E1382" s="42">
        <v>7.32</v>
      </c>
      <c r="F1382" s="37" t="s">
        <v>3121</v>
      </c>
      <c r="G1382" s="37" t="s">
        <v>3122</v>
      </c>
      <c r="H1382" s="37">
        <v>1210</v>
      </c>
      <c r="I1382" s="33">
        <v>0.5</v>
      </c>
      <c r="J1382" s="34">
        <v>10670</v>
      </c>
      <c r="K1382" s="35">
        <f t="shared" si="50"/>
        <v>30490</v>
      </c>
      <c r="L1382" s="36">
        <v>25000</v>
      </c>
      <c r="M1382" s="36">
        <v>100</v>
      </c>
      <c r="N1382" s="21">
        <f t="shared" si="51"/>
        <v>100.5</v>
      </c>
    </row>
    <row r="1383" spans="1:15" ht="14.45" x14ac:dyDescent="0.3">
      <c r="A1383" s="75" t="s">
        <v>3123</v>
      </c>
      <c r="C1383" s="40">
        <v>42199</v>
      </c>
      <c r="D1383" s="41" t="s">
        <v>3124</v>
      </c>
      <c r="E1383" s="42" t="s">
        <v>3125</v>
      </c>
      <c r="F1383" s="37" t="s">
        <v>3126</v>
      </c>
      <c r="G1383" s="37" t="s">
        <v>3127</v>
      </c>
      <c r="H1383" s="37">
        <v>3010</v>
      </c>
      <c r="I1383" s="33">
        <v>0.5</v>
      </c>
      <c r="J1383" s="34">
        <v>16650</v>
      </c>
      <c r="K1383" s="35">
        <f t="shared" si="50"/>
        <v>47570</v>
      </c>
      <c r="N1383" s="21">
        <f t="shared" si="51"/>
        <v>0.5</v>
      </c>
    </row>
    <row r="1384" spans="1:15" ht="14.45" x14ac:dyDescent="0.3">
      <c r="A1384" s="75" t="s">
        <v>3128</v>
      </c>
      <c r="C1384" s="40">
        <v>42199</v>
      </c>
      <c r="D1384" s="41" t="s">
        <v>3129</v>
      </c>
      <c r="E1384" s="42">
        <v>0.25700000000000001</v>
      </c>
      <c r="F1384" s="37" t="s">
        <v>3130</v>
      </c>
      <c r="G1384" s="37" t="s">
        <v>3122</v>
      </c>
      <c r="H1384" s="37">
        <v>3010</v>
      </c>
      <c r="I1384" s="33">
        <v>0.5</v>
      </c>
      <c r="J1384" s="34">
        <v>23840</v>
      </c>
      <c r="K1384" s="35">
        <f t="shared" si="50"/>
        <v>68110</v>
      </c>
      <c r="N1384" s="21">
        <f t="shared" si="51"/>
        <v>0.5</v>
      </c>
    </row>
    <row r="1385" spans="1:15" ht="14.45" x14ac:dyDescent="0.3">
      <c r="A1385" s="75" t="s">
        <v>3131</v>
      </c>
      <c r="C1385" s="40">
        <v>42199</v>
      </c>
      <c r="D1385" s="41" t="s">
        <v>3132</v>
      </c>
      <c r="E1385" s="42">
        <v>2.5089999999999999</v>
      </c>
      <c r="F1385" s="37" t="s">
        <v>3133</v>
      </c>
      <c r="G1385" s="37" t="s">
        <v>3134</v>
      </c>
      <c r="H1385" s="37">
        <v>1010</v>
      </c>
      <c r="I1385" s="33">
        <v>0.5</v>
      </c>
      <c r="J1385" s="34">
        <v>34410</v>
      </c>
      <c r="K1385" s="35">
        <f t="shared" si="50"/>
        <v>98310</v>
      </c>
      <c r="N1385" s="21">
        <f t="shared" si="51"/>
        <v>0.5</v>
      </c>
    </row>
    <row r="1386" spans="1:15" ht="14.45" x14ac:dyDescent="0.3">
      <c r="A1386" s="75" t="s">
        <v>3135</v>
      </c>
      <c r="C1386" s="40">
        <v>42199</v>
      </c>
      <c r="D1386" s="41" t="s">
        <v>3136</v>
      </c>
      <c r="E1386" s="42">
        <v>12.7189</v>
      </c>
      <c r="F1386" s="37" t="s">
        <v>3138</v>
      </c>
      <c r="G1386" s="37" t="s">
        <v>3139</v>
      </c>
      <c r="H1386" s="37">
        <v>1010</v>
      </c>
      <c r="I1386" s="33">
        <v>1</v>
      </c>
      <c r="J1386" s="34">
        <v>51460</v>
      </c>
      <c r="K1386" s="35">
        <f t="shared" si="50"/>
        <v>147030</v>
      </c>
      <c r="N1386" s="21">
        <f t="shared" si="51"/>
        <v>1</v>
      </c>
    </row>
    <row r="1387" spans="1:15" ht="14.45" x14ac:dyDescent="0.3">
      <c r="A1387" s="75"/>
      <c r="D1387" s="41" t="s">
        <v>3137</v>
      </c>
      <c r="E1387" s="42">
        <v>8.9114000000000004</v>
      </c>
      <c r="F1387" s="37" t="s">
        <v>124</v>
      </c>
      <c r="G1387" s="37" t="s">
        <v>124</v>
      </c>
      <c r="K1387" s="35">
        <f t="shared" si="50"/>
        <v>0</v>
      </c>
      <c r="N1387" s="21">
        <f t="shared" si="51"/>
        <v>0</v>
      </c>
    </row>
    <row r="1388" spans="1:15" ht="14.45" x14ac:dyDescent="0.3">
      <c r="A1388" s="75">
        <v>432</v>
      </c>
      <c r="B1388" s="39" t="s">
        <v>178</v>
      </c>
      <c r="C1388" s="40">
        <v>42199</v>
      </c>
      <c r="D1388" s="41" t="s">
        <v>3140</v>
      </c>
      <c r="E1388" s="42" t="s">
        <v>3141</v>
      </c>
      <c r="F1388" s="37" t="s">
        <v>3142</v>
      </c>
      <c r="G1388" s="37" t="s">
        <v>1103</v>
      </c>
      <c r="H1388" s="37">
        <v>1190</v>
      </c>
      <c r="I1388" s="33">
        <v>0.5</v>
      </c>
      <c r="J1388" s="34">
        <v>14630</v>
      </c>
      <c r="K1388" s="35">
        <f t="shared" si="50"/>
        <v>41800</v>
      </c>
      <c r="L1388" s="36">
        <v>15000</v>
      </c>
      <c r="M1388" s="36">
        <v>60</v>
      </c>
      <c r="N1388" s="21">
        <f t="shared" si="51"/>
        <v>60.5</v>
      </c>
    </row>
    <row r="1389" spans="1:15" ht="14.45" x14ac:dyDescent="0.3">
      <c r="A1389" s="75">
        <v>433</v>
      </c>
      <c r="B1389" s="39" t="s">
        <v>178</v>
      </c>
      <c r="C1389" s="40">
        <v>42199</v>
      </c>
      <c r="D1389" s="41" t="s">
        <v>3143</v>
      </c>
      <c r="E1389" s="42">
        <v>0.1845</v>
      </c>
      <c r="F1389" s="37" t="s">
        <v>3145</v>
      </c>
      <c r="G1389" s="37" t="s">
        <v>3146</v>
      </c>
      <c r="H1389" s="37">
        <v>1150</v>
      </c>
      <c r="I1389" s="33">
        <v>1</v>
      </c>
      <c r="J1389" s="34">
        <v>13720</v>
      </c>
      <c r="K1389" s="35">
        <f t="shared" si="50"/>
        <v>39200</v>
      </c>
      <c r="L1389" s="36">
        <v>32000</v>
      </c>
      <c r="M1389" s="36">
        <v>128</v>
      </c>
      <c r="N1389" s="21">
        <f t="shared" si="51"/>
        <v>129</v>
      </c>
    </row>
    <row r="1390" spans="1:15" s="29" customFormat="1" ht="14.45" x14ac:dyDescent="0.3">
      <c r="A1390" s="23"/>
      <c r="B1390" s="47"/>
      <c r="C1390" s="40"/>
      <c r="D1390" s="40" t="s">
        <v>3144</v>
      </c>
      <c r="E1390" s="48">
        <v>0.18340000000000001</v>
      </c>
      <c r="F1390" s="29" t="s">
        <v>124</v>
      </c>
      <c r="I1390" s="33"/>
      <c r="J1390" s="33"/>
      <c r="K1390" s="35">
        <f t="shared" si="50"/>
        <v>0</v>
      </c>
      <c r="L1390" s="38"/>
      <c r="M1390" s="38"/>
      <c r="N1390" s="35">
        <f t="shared" si="51"/>
        <v>0</v>
      </c>
      <c r="O1390" s="23"/>
    </row>
    <row r="1391" spans="1:15" ht="14.45" x14ac:dyDescent="0.3">
      <c r="A1391" s="75">
        <v>434</v>
      </c>
      <c r="B1391" s="39" t="s">
        <v>178</v>
      </c>
      <c r="C1391" s="40">
        <v>42199</v>
      </c>
      <c r="D1391" s="41" t="s">
        <v>2565</v>
      </c>
      <c r="E1391" s="42">
        <v>0.22</v>
      </c>
      <c r="F1391" s="29" t="s">
        <v>3147</v>
      </c>
      <c r="G1391" s="37" t="s">
        <v>3148</v>
      </c>
      <c r="H1391" s="37">
        <v>2050</v>
      </c>
      <c r="I1391" s="33">
        <v>0.5</v>
      </c>
      <c r="J1391" s="34">
        <v>15470</v>
      </c>
      <c r="K1391" s="35">
        <f t="shared" si="50"/>
        <v>44200</v>
      </c>
      <c r="L1391" s="36">
        <v>26500</v>
      </c>
      <c r="M1391" s="36">
        <v>106</v>
      </c>
      <c r="N1391" s="21">
        <f t="shared" si="51"/>
        <v>106.5</v>
      </c>
    </row>
    <row r="1392" spans="1:15" ht="14.45" x14ac:dyDescent="0.3">
      <c r="A1392" s="75">
        <v>435</v>
      </c>
      <c r="B1392" s="39" t="s">
        <v>178</v>
      </c>
      <c r="C1392" s="40">
        <v>42199</v>
      </c>
      <c r="D1392" s="41" t="s">
        <v>3149</v>
      </c>
      <c r="E1392" s="42" t="s">
        <v>127</v>
      </c>
      <c r="F1392" s="29" t="s">
        <v>3150</v>
      </c>
      <c r="G1392" s="37" t="s">
        <v>3151</v>
      </c>
      <c r="H1392" s="37">
        <v>2050</v>
      </c>
      <c r="I1392" s="33">
        <v>0.5</v>
      </c>
      <c r="J1392" s="34">
        <v>10470</v>
      </c>
      <c r="K1392" s="35">
        <f t="shared" si="50"/>
        <v>29910</v>
      </c>
      <c r="L1392" s="36">
        <v>15000</v>
      </c>
      <c r="M1392" s="36">
        <v>60</v>
      </c>
      <c r="N1392" s="21">
        <f t="shared" si="51"/>
        <v>60.5</v>
      </c>
    </row>
    <row r="1393" spans="1:15" ht="14.45" x14ac:dyDescent="0.3">
      <c r="A1393" s="75">
        <v>436</v>
      </c>
      <c r="B1393" s="39" t="s">
        <v>178</v>
      </c>
      <c r="C1393" s="40">
        <v>42199</v>
      </c>
      <c r="D1393" s="41" t="s">
        <v>3152</v>
      </c>
      <c r="E1393" s="42" t="s">
        <v>3153</v>
      </c>
      <c r="F1393" s="37" t="s">
        <v>3154</v>
      </c>
      <c r="G1393" s="37" t="s">
        <v>3155</v>
      </c>
      <c r="H1393" s="37">
        <v>3010</v>
      </c>
      <c r="I1393" s="33">
        <v>0.5</v>
      </c>
      <c r="J1393" s="34">
        <v>8600</v>
      </c>
      <c r="K1393" s="35">
        <f t="shared" si="50"/>
        <v>24570</v>
      </c>
      <c r="L1393" s="36">
        <v>7300</v>
      </c>
      <c r="M1393" s="36">
        <v>29.2</v>
      </c>
      <c r="N1393" s="21">
        <f t="shared" si="51"/>
        <v>29.7</v>
      </c>
    </row>
    <row r="1394" spans="1:15" s="30" customFormat="1" ht="14.45" x14ac:dyDescent="0.3">
      <c r="A1394" s="26">
        <v>437</v>
      </c>
      <c r="B1394" s="44" t="s">
        <v>178</v>
      </c>
      <c r="C1394" s="45">
        <v>42199</v>
      </c>
      <c r="D1394" s="45" t="s">
        <v>3156</v>
      </c>
      <c r="E1394" s="46">
        <v>5.1100000000000003</v>
      </c>
      <c r="F1394" s="30" t="s">
        <v>3157</v>
      </c>
      <c r="G1394" s="30" t="s">
        <v>3158</v>
      </c>
      <c r="H1394" s="30">
        <v>1220</v>
      </c>
      <c r="I1394" s="31">
        <v>0.5</v>
      </c>
      <c r="J1394" s="31">
        <v>18470</v>
      </c>
      <c r="K1394" s="28">
        <f t="shared" si="50"/>
        <v>52770</v>
      </c>
      <c r="L1394" s="32">
        <v>46000</v>
      </c>
      <c r="M1394" s="32">
        <v>184</v>
      </c>
      <c r="N1394" s="28">
        <f t="shared" si="51"/>
        <v>184.5</v>
      </c>
      <c r="O1394" s="26"/>
    </row>
    <row r="1395" spans="1:15" ht="14.45" x14ac:dyDescent="0.3">
      <c r="K1395" s="35">
        <v>0</v>
      </c>
      <c r="N1395" s="21">
        <f>SUM(N1370:N1394)</f>
        <v>7943.7</v>
      </c>
      <c r="O1395" s="25">
        <v>115007</v>
      </c>
    </row>
    <row r="1396" spans="1:15" ht="14.45" x14ac:dyDescent="0.3">
      <c r="K1396" s="35">
        <v>0</v>
      </c>
    </row>
    <row r="1397" spans="1:15" ht="14.45" x14ac:dyDescent="0.3">
      <c r="A1397" s="25">
        <v>438</v>
      </c>
      <c r="C1397" s="40">
        <v>42200</v>
      </c>
      <c r="D1397" s="41" t="s">
        <v>3162</v>
      </c>
      <c r="E1397" s="42">
        <v>18.494299999999999</v>
      </c>
      <c r="F1397" s="37" t="s">
        <v>3159</v>
      </c>
      <c r="G1397" s="37" t="s">
        <v>3160</v>
      </c>
      <c r="H1397" s="37">
        <v>1110</v>
      </c>
      <c r="I1397" s="33">
        <v>0.5</v>
      </c>
      <c r="J1397" s="34">
        <v>16660</v>
      </c>
      <c r="K1397" s="35">
        <f t="shared" si="50"/>
        <v>47600</v>
      </c>
      <c r="L1397" s="36">
        <v>40000</v>
      </c>
      <c r="M1397" s="36">
        <v>160</v>
      </c>
      <c r="N1397" s="21">
        <f t="shared" si="51"/>
        <v>160.5</v>
      </c>
    </row>
    <row r="1398" spans="1:15" ht="14.45" x14ac:dyDescent="0.3">
      <c r="A1398" s="25" t="s">
        <v>3161</v>
      </c>
      <c r="C1398" s="40">
        <v>42200</v>
      </c>
      <c r="D1398" s="41" t="s">
        <v>3163</v>
      </c>
      <c r="E1398" s="42" t="s">
        <v>3166</v>
      </c>
      <c r="F1398" s="37" t="s">
        <v>3168</v>
      </c>
      <c r="G1398" s="37" t="s">
        <v>3169</v>
      </c>
      <c r="H1398" s="37">
        <v>1090</v>
      </c>
      <c r="I1398" s="33">
        <v>1</v>
      </c>
      <c r="J1398" s="34">
        <v>41470</v>
      </c>
      <c r="K1398" s="35">
        <f t="shared" si="50"/>
        <v>118490</v>
      </c>
      <c r="N1398" s="21">
        <f t="shared" si="51"/>
        <v>1</v>
      </c>
    </row>
    <row r="1399" spans="1:15" ht="14.45" x14ac:dyDescent="0.3">
      <c r="D1399" s="41" t="s">
        <v>3164</v>
      </c>
      <c r="E1399" s="42" t="s">
        <v>3167</v>
      </c>
      <c r="F1399" s="37" t="s">
        <v>124</v>
      </c>
      <c r="G1399" s="37" t="s">
        <v>124</v>
      </c>
      <c r="K1399" s="35">
        <f t="shared" si="50"/>
        <v>0</v>
      </c>
      <c r="N1399" s="21">
        <f t="shared" si="51"/>
        <v>0</v>
      </c>
    </row>
    <row r="1400" spans="1:15" s="30" customFormat="1" ht="14.45" x14ac:dyDescent="0.3">
      <c r="A1400" s="26">
        <v>439</v>
      </c>
      <c r="B1400" s="44"/>
      <c r="C1400" s="45">
        <v>42201</v>
      </c>
      <c r="D1400" s="45" t="s">
        <v>3165</v>
      </c>
      <c r="E1400" s="46" t="s">
        <v>3170</v>
      </c>
      <c r="F1400" s="30" t="s">
        <v>3171</v>
      </c>
      <c r="G1400" s="30" t="s">
        <v>3172</v>
      </c>
      <c r="H1400" s="30">
        <v>1150</v>
      </c>
      <c r="I1400" s="31">
        <v>0.5</v>
      </c>
      <c r="J1400" s="31">
        <v>31360</v>
      </c>
      <c r="K1400" s="28">
        <f t="shared" si="50"/>
        <v>89600</v>
      </c>
      <c r="L1400" s="32">
        <v>102000</v>
      </c>
      <c r="M1400" s="32">
        <v>408</v>
      </c>
      <c r="N1400" s="28">
        <f t="shared" si="51"/>
        <v>408.5</v>
      </c>
      <c r="O1400" s="26"/>
    </row>
    <row r="1401" spans="1:15" ht="14.45" x14ac:dyDescent="0.3">
      <c r="K1401" s="35">
        <v>0</v>
      </c>
      <c r="N1401" s="21">
        <f>SUM(N1397:N1400)</f>
        <v>570</v>
      </c>
      <c r="O1401" s="25">
        <v>115028</v>
      </c>
    </row>
    <row r="1402" spans="1:15" ht="14.45" x14ac:dyDescent="0.3">
      <c r="K1402" s="35">
        <v>0</v>
      </c>
    </row>
    <row r="1403" spans="1:15" ht="14.45" x14ac:dyDescent="0.3">
      <c r="A1403" s="25" t="s">
        <v>3177</v>
      </c>
      <c r="C1403" s="40">
        <v>42202</v>
      </c>
      <c r="D1403" s="41" t="s">
        <v>3178</v>
      </c>
      <c r="E1403" s="42">
        <v>0.5</v>
      </c>
      <c r="F1403" s="37" t="s">
        <v>3179</v>
      </c>
      <c r="G1403" s="37" t="s">
        <v>3180</v>
      </c>
      <c r="H1403" s="37">
        <v>1040</v>
      </c>
      <c r="I1403" s="33">
        <v>0.5</v>
      </c>
      <c r="J1403" s="34">
        <v>11150</v>
      </c>
      <c r="K1403" s="35">
        <f t="shared" si="50"/>
        <v>31860</v>
      </c>
      <c r="N1403" s="21">
        <f t="shared" si="51"/>
        <v>0.5</v>
      </c>
    </row>
    <row r="1404" spans="1:15" ht="14.45" x14ac:dyDescent="0.3">
      <c r="A1404" s="25">
        <v>440</v>
      </c>
      <c r="C1404" s="40">
        <v>42202</v>
      </c>
      <c r="D1404" s="41" t="s">
        <v>3181</v>
      </c>
      <c r="E1404" s="42">
        <v>0.13789999999999999</v>
      </c>
      <c r="F1404" s="37" t="s">
        <v>3182</v>
      </c>
      <c r="G1404" s="37" t="s">
        <v>3183</v>
      </c>
      <c r="H1404" s="37">
        <v>3010</v>
      </c>
      <c r="I1404" s="33">
        <v>1</v>
      </c>
      <c r="J1404" s="34">
        <v>10690</v>
      </c>
      <c r="K1404" s="35">
        <f t="shared" si="50"/>
        <v>30540</v>
      </c>
      <c r="L1404" s="36">
        <v>21000</v>
      </c>
      <c r="M1404" s="36">
        <v>84</v>
      </c>
      <c r="N1404" s="21">
        <f t="shared" si="51"/>
        <v>85</v>
      </c>
    </row>
    <row r="1405" spans="1:15" ht="14.45" x14ac:dyDescent="0.3">
      <c r="A1405" s="25">
        <v>441</v>
      </c>
      <c r="C1405" s="40">
        <v>42202</v>
      </c>
      <c r="D1405" s="41" t="s">
        <v>3184</v>
      </c>
      <c r="E1405" s="42">
        <v>94.124600000000001</v>
      </c>
      <c r="F1405" s="37" t="s">
        <v>3186</v>
      </c>
      <c r="G1405" s="37" t="s">
        <v>3187</v>
      </c>
      <c r="H1405" s="37">
        <v>1090</v>
      </c>
      <c r="I1405" s="33">
        <v>1</v>
      </c>
      <c r="J1405" s="34">
        <v>212020</v>
      </c>
      <c r="K1405" s="35">
        <f t="shared" si="50"/>
        <v>605770</v>
      </c>
      <c r="L1405" s="36">
        <v>540000</v>
      </c>
      <c r="M1405" s="36">
        <v>2160</v>
      </c>
      <c r="N1405" s="21">
        <f t="shared" si="51"/>
        <v>2161</v>
      </c>
    </row>
    <row r="1406" spans="1:15" s="30" customFormat="1" ht="14.45" x14ac:dyDescent="0.3">
      <c r="A1406" s="26"/>
      <c r="B1406" s="44"/>
      <c r="C1406" s="45"/>
      <c r="D1406" s="45" t="s">
        <v>3185</v>
      </c>
      <c r="E1406" s="46">
        <v>22.616499999999998</v>
      </c>
      <c r="F1406" s="30" t="s">
        <v>124</v>
      </c>
      <c r="I1406" s="31"/>
      <c r="J1406" s="31"/>
      <c r="K1406" s="28">
        <f t="shared" si="50"/>
        <v>0</v>
      </c>
      <c r="L1406" s="32"/>
      <c r="M1406" s="32"/>
      <c r="N1406" s="28">
        <f t="shared" si="51"/>
        <v>0</v>
      </c>
      <c r="O1406" s="26"/>
    </row>
    <row r="1407" spans="1:15" ht="14.45" x14ac:dyDescent="0.3">
      <c r="K1407" s="35">
        <v>0</v>
      </c>
      <c r="N1407" s="21">
        <f>SUM(N1403:N1406)</f>
        <v>2246.5</v>
      </c>
      <c r="O1407" s="25">
        <v>115058</v>
      </c>
    </row>
    <row r="1408" spans="1:15" ht="14.45" x14ac:dyDescent="0.3">
      <c r="K1408" s="35">
        <v>0</v>
      </c>
    </row>
    <row r="1409" spans="1:15" ht="14.45" x14ac:dyDescent="0.3">
      <c r="A1409" s="25">
        <v>442</v>
      </c>
      <c r="C1409" s="40">
        <v>42202</v>
      </c>
      <c r="D1409" s="41" t="s">
        <v>3188</v>
      </c>
      <c r="E1409" s="42" t="s">
        <v>646</v>
      </c>
      <c r="F1409" s="37" t="s">
        <v>3191</v>
      </c>
      <c r="G1409" s="37" t="s">
        <v>3193</v>
      </c>
      <c r="H1409" s="37">
        <v>2020</v>
      </c>
      <c r="I1409" s="33">
        <v>1</v>
      </c>
      <c r="J1409" s="34">
        <v>15880</v>
      </c>
      <c r="K1409" s="35">
        <f t="shared" si="50"/>
        <v>45370</v>
      </c>
      <c r="L1409" s="36">
        <v>5250</v>
      </c>
      <c r="M1409" s="36">
        <v>21</v>
      </c>
      <c r="N1409" s="21">
        <f t="shared" si="51"/>
        <v>22</v>
      </c>
    </row>
    <row r="1410" spans="1:15" ht="14.45" x14ac:dyDescent="0.3">
      <c r="D1410" s="41" t="s">
        <v>3189</v>
      </c>
      <c r="E1410" s="42" t="s">
        <v>3190</v>
      </c>
      <c r="F1410" s="37" t="s">
        <v>124</v>
      </c>
      <c r="G1410" s="37" t="s">
        <v>2514</v>
      </c>
      <c r="K1410" s="35">
        <f t="shared" si="50"/>
        <v>0</v>
      </c>
      <c r="N1410" s="21">
        <f t="shared" si="51"/>
        <v>0</v>
      </c>
    </row>
    <row r="1411" spans="1:15" ht="14.45" x14ac:dyDescent="0.3">
      <c r="A1411" s="25">
        <v>443</v>
      </c>
      <c r="C1411" s="40">
        <v>42202</v>
      </c>
      <c r="D1411" s="41" t="s">
        <v>3188</v>
      </c>
      <c r="E1411" s="42" t="s">
        <v>646</v>
      </c>
      <c r="F1411" s="37" t="s">
        <v>3192</v>
      </c>
      <c r="G1411" s="37" t="s">
        <v>124</v>
      </c>
      <c r="H1411" s="37">
        <v>2020</v>
      </c>
      <c r="I1411" s="33">
        <v>1</v>
      </c>
      <c r="J1411" s="34">
        <v>15880</v>
      </c>
      <c r="K1411" s="35">
        <f t="shared" si="50"/>
        <v>45370</v>
      </c>
      <c r="L1411" s="36">
        <v>5250</v>
      </c>
      <c r="M1411" s="36">
        <v>21</v>
      </c>
      <c r="N1411" s="21">
        <f t="shared" si="51"/>
        <v>22</v>
      </c>
    </row>
    <row r="1412" spans="1:15" ht="14.45" x14ac:dyDescent="0.3">
      <c r="D1412" s="41" t="s">
        <v>3189</v>
      </c>
      <c r="E1412" s="42" t="s">
        <v>3190</v>
      </c>
      <c r="F1412" s="37" t="s">
        <v>124</v>
      </c>
      <c r="G1412" s="37" t="s">
        <v>124</v>
      </c>
      <c r="K1412" s="35">
        <f t="shared" si="50"/>
        <v>0</v>
      </c>
      <c r="N1412" s="21">
        <f t="shared" si="51"/>
        <v>0</v>
      </c>
    </row>
    <row r="1413" spans="1:15" ht="14.45" x14ac:dyDescent="0.3">
      <c r="A1413" s="25">
        <v>444</v>
      </c>
      <c r="C1413" s="40">
        <v>42202</v>
      </c>
      <c r="D1413" s="41" t="s">
        <v>3194</v>
      </c>
      <c r="E1413" s="42">
        <v>6.7081</v>
      </c>
      <c r="F1413" s="37" t="s">
        <v>1414</v>
      </c>
      <c r="G1413" s="37" t="s">
        <v>3195</v>
      </c>
      <c r="H1413" s="37">
        <v>1170</v>
      </c>
      <c r="I1413" s="33">
        <v>0.5</v>
      </c>
      <c r="J1413" s="34">
        <v>30670</v>
      </c>
      <c r="K1413" s="35">
        <f t="shared" si="50"/>
        <v>87630</v>
      </c>
      <c r="L1413" s="36">
        <v>70500</v>
      </c>
      <c r="M1413" s="36">
        <v>282</v>
      </c>
      <c r="N1413" s="21">
        <f t="shared" si="51"/>
        <v>282.5</v>
      </c>
    </row>
    <row r="1414" spans="1:15" ht="14.45" x14ac:dyDescent="0.3">
      <c r="A1414" s="25">
        <v>445</v>
      </c>
      <c r="C1414" s="40">
        <v>42202</v>
      </c>
      <c r="D1414" s="41" t="s">
        <v>3196</v>
      </c>
      <c r="E1414" s="42">
        <v>0.35299999999999998</v>
      </c>
      <c r="F1414" s="37" t="s">
        <v>3197</v>
      </c>
      <c r="G1414" s="37" t="s">
        <v>3198</v>
      </c>
      <c r="H1414" s="37">
        <v>1070</v>
      </c>
      <c r="I1414" s="33">
        <v>0.5</v>
      </c>
      <c r="J1414" s="34">
        <v>4960</v>
      </c>
      <c r="K1414" s="35">
        <f t="shared" si="50"/>
        <v>14170</v>
      </c>
      <c r="L1414" s="36">
        <v>15000</v>
      </c>
      <c r="M1414" s="36">
        <v>60</v>
      </c>
      <c r="N1414" s="21">
        <f t="shared" si="51"/>
        <v>60.5</v>
      </c>
    </row>
    <row r="1415" spans="1:15" ht="14.45" x14ac:dyDescent="0.3">
      <c r="A1415" s="25">
        <v>446</v>
      </c>
      <c r="C1415" s="40">
        <v>42202</v>
      </c>
      <c r="D1415" s="41" t="s">
        <v>3199</v>
      </c>
      <c r="E1415" s="42" t="s">
        <v>3200</v>
      </c>
      <c r="F1415" s="37" t="s">
        <v>3201</v>
      </c>
      <c r="G1415" s="37" t="s">
        <v>3202</v>
      </c>
      <c r="H1415" s="37">
        <v>3010</v>
      </c>
      <c r="I1415" s="33">
        <v>0.5</v>
      </c>
      <c r="J1415" s="34">
        <v>26740</v>
      </c>
      <c r="K1415" s="35">
        <f t="shared" si="50"/>
        <v>76400</v>
      </c>
      <c r="L1415" s="36">
        <v>91000</v>
      </c>
      <c r="M1415" s="36">
        <v>364</v>
      </c>
      <c r="N1415" s="21">
        <f t="shared" si="51"/>
        <v>364.5</v>
      </c>
    </row>
    <row r="1416" spans="1:15" ht="14.45" x14ac:dyDescent="0.3">
      <c r="A1416" s="25" t="s">
        <v>3203</v>
      </c>
      <c r="C1416" s="40">
        <v>42205</v>
      </c>
      <c r="D1416" s="41" t="s">
        <v>3204</v>
      </c>
      <c r="E1416" s="42" t="s">
        <v>822</v>
      </c>
      <c r="F1416" s="37" t="s">
        <v>3205</v>
      </c>
      <c r="G1416" s="37" t="s">
        <v>3206</v>
      </c>
      <c r="H1416" s="37">
        <v>1030</v>
      </c>
      <c r="I1416" s="33">
        <v>0.5</v>
      </c>
      <c r="J1416" s="34">
        <v>39810</v>
      </c>
      <c r="K1416" s="35">
        <f t="shared" si="50"/>
        <v>113740</v>
      </c>
      <c r="N1416" s="21">
        <f t="shared" si="51"/>
        <v>0.5</v>
      </c>
    </row>
    <row r="1417" spans="1:15" ht="14.45" x14ac:dyDescent="0.3">
      <c r="A1417" s="25" t="s">
        <v>3207</v>
      </c>
      <c r="C1417" s="40">
        <v>42205</v>
      </c>
      <c r="D1417" s="41" t="s">
        <v>3208</v>
      </c>
      <c r="E1417" s="42">
        <v>2.5670000000000002</v>
      </c>
      <c r="F1417" s="37" t="s">
        <v>3209</v>
      </c>
      <c r="G1417" s="37" t="s">
        <v>3210</v>
      </c>
      <c r="H1417" s="37">
        <v>1060</v>
      </c>
      <c r="I1417" s="33">
        <v>0.5</v>
      </c>
      <c r="J1417" s="34">
        <v>4600</v>
      </c>
      <c r="K1417" s="35">
        <f t="shared" si="50"/>
        <v>13140</v>
      </c>
      <c r="N1417" s="21">
        <f t="shared" si="51"/>
        <v>0.5</v>
      </c>
    </row>
    <row r="1418" spans="1:15" ht="14.45" x14ac:dyDescent="0.3">
      <c r="A1418" s="25">
        <v>447</v>
      </c>
      <c r="C1418" s="40">
        <v>42205</v>
      </c>
      <c r="D1418" s="41" t="s">
        <v>2032</v>
      </c>
      <c r="E1418" s="42" t="s">
        <v>127</v>
      </c>
      <c r="F1418" s="37" t="s">
        <v>3211</v>
      </c>
      <c r="G1418" s="37" t="s">
        <v>3212</v>
      </c>
      <c r="H1418" s="37">
        <v>3010</v>
      </c>
      <c r="I1418" s="33">
        <v>0.5</v>
      </c>
      <c r="J1418" s="34">
        <v>15290</v>
      </c>
      <c r="K1418" s="35">
        <f t="shared" si="50"/>
        <v>43690</v>
      </c>
      <c r="L1418" s="36">
        <v>22000</v>
      </c>
      <c r="M1418" s="36">
        <v>88</v>
      </c>
      <c r="N1418" s="21">
        <f t="shared" si="51"/>
        <v>88.5</v>
      </c>
    </row>
    <row r="1419" spans="1:15" s="30" customFormat="1" ht="14.45" x14ac:dyDescent="0.3">
      <c r="A1419" s="26">
        <v>448</v>
      </c>
      <c r="B1419" s="44"/>
      <c r="C1419" s="45">
        <v>42205</v>
      </c>
      <c r="D1419" s="45" t="s">
        <v>3213</v>
      </c>
      <c r="E1419" s="46" t="s">
        <v>3214</v>
      </c>
      <c r="F1419" s="30" t="s">
        <v>3215</v>
      </c>
      <c r="G1419" s="30" t="s">
        <v>3216</v>
      </c>
      <c r="H1419" s="30">
        <v>3010</v>
      </c>
      <c r="I1419" s="31">
        <v>0.5</v>
      </c>
      <c r="J1419" s="31">
        <v>13760</v>
      </c>
      <c r="K1419" s="28">
        <f t="shared" si="50"/>
        <v>39310</v>
      </c>
      <c r="L1419" s="32">
        <v>44000</v>
      </c>
      <c r="M1419" s="32">
        <v>176</v>
      </c>
      <c r="N1419" s="28">
        <f t="shared" si="51"/>
        <v>176.5</v>
      </c>
      <c r="O1419" s="26"/>
    </row>
    <row r="1420" spans="1:15" ht="14.45" x14ac:dyDescent="0.3">
      <c r="K1420" s="35">
        <v>0</v>
      </c>
      <c r="N1420" s="21">
        <f>SUM(N1409:N1419)</f>
        <v>1017.5</v>
      </c>
      <c r="O1420" s="25">
        <v>115071</v>
      </c>
    </row>
    <row r="1421" spans="1:15" ht="14.45" x14ac:dyDescent="0.3">
      <c r="K1421" s="35">
        <v>0</v>
      </c>
    </row>
    <row r="1422" spans="1:15" ht="14.45" x14ac:dyDescent="0.3">
      <c r="A1422" s="25" t="s">
        <v>3217</v>
      </c>
      <c r="C1422" s="40">
        <v>42205</v>
      </c>
      <c r="D1422" s="41" t="s">
        <v>3218</v>
      </c>
      <c r="E1422" s="42">
        <v>52.01</v>
      </c>
      <c r="F1422" s="42" t="s">
        <v>3221</v>
      </c>
      <c r="G1422" s="37" t="s">
        <v>3222</v>
      </c>
      <c r="H1422" s="37">
        <v>1050</v>
      </c>
      <c r="I1422" s="33">
        <v>1.5</v>
      </c>
      <c r="J1422" s="34">
        <v>233960</v>
      </c>
      <c r="K1422" s="35">
        <f t="shared" si="50"/>
        <v>668460</v>
      </c>
      <c r="N1422" s="21">
        <f t="shared" si="51"/>
        <v>1.5</v>
      </c>
    </row>
    <row r="1423" spans="1:15" ht="14.45" x14ac:dyDescent="0.3">
      <c r="D1423" s="41" t="s">
        <v>3219</v>
      </c>
      <c r="E1423" s="42">
        <v>52.008000000000003</v>
      </c>
      <c r="F1423" s="37" t="s">
        <v>124</v>
      </c>
      <c r="G1423" s="37" t="s">
        <v>124</v>
      </c>
      <c r="K1423" s="35">
        <f t="shared" si="50"/>
        <v>0</v>
      </c>
      <c r="N1423" s="21">
        <f t="shared" si="51"/>
        <v>0</v>
      </c>
    </row>
    <row r="1424" spans="1:15" ht="14.45" x14ac:dyDescent="0.3">
      <c r="D1424" s="41" t="s">
        <v>3220</v>
      </c>
      <c r="E1424" s="42">
        <v>20</v>
      </c>
      <c r="F1424" s="37" t="s">
        <v>124</v>
      </c>
      <c r="G1424" s="37" t="s">
        <v>124</v>
      </c>
      <c r="K1424" s="35">
        <f t="shared" si="50"/>
        <v>0</v>
      </c>
      <c r="N1424" s="21">
        <f t="shared" si="51"/>
        <v>0</v>
      </c>
    </row>
    <row r="1425" spans="1:15" ht="14.45" x14ac:dyDescent="0.3">
      <c r="A1425" s="25">
        <v>449</v>
      </c>
      <c r="C1425" s="40">
        <v>42205</v>
      </c>
      <c r="D1425" s="41" t="s">
        <v>1063</v>
      </c>
      <c r="E1425" s="42">
        <v>8.0030000000000001</v>
      </c>
      <c r="F1425" s="37" t="s">
        <v>1825</v>
      </c>
      <c r="G1425" s="37" t="s">
        <v>3223</v>
      </c>
      <c r="H1425" s="37">
        <v>1020</v>
      </c>
      <c r="I1425" s="33">
        <v>0.5</v>
      </c>
      <c r="J1425" s="34">
        <v>34800</v>
      </c>
      <c r="K1425" s="35">
        <f t="shared" si="50"/>
        <v>99430</v>
      </c>
      <c r="L1425" s="36">
        <v>99900</v>
      </c>
      <c r="M1425" s="36">
        <v>399.6</v>
      </c>
      <c r="N1425" s="21">
        <f t="shared" si="51"/>
        <v>400.1</v>
      </c>
    </row>
    <row r="1426" spans="1:15" ht="14.45" x14ac:dyDescent="0.3">
      <c r="A1426" s="25" t="s">
        <v>3224</v>
      </c>
      <c r="C1426" s="40">
        <v>42206</v>
      </c>
      <c r="D1426" s="41" t="s">
        <v>3225</v>
      </c>
      <c r="E1426" s="42">
        <v>151.5926</v>
      </c>
      <c r="F1426" s="37" t="s">
        <v>3226</v>
      </c>
      <c r="G1426" s="37" t="s">
        <v>3227</v>
      </c>
      <c r="H1426" s="37">
        <v>1080</v>
      </c>
      <c r="I1426" s="33">
        <v>1.5</v>
      </c>
      <c r="J1426" s="34">
        <v>227000</v>
      </c>
      <c r="K1426" s="35">
        <f t="shared" si="50"/>
        <v>648570</v>
      </c>
      <c r="N1426" s="21">
        <f t="shared" si="51"/>
        <v>1.5</v>
      </c>
    </row>
    <row r="1427" spans="1:15" ht="14.45" x14ac:dyDescent="0.3">
      <c r="A1427" s="25" t="s">
        <v>3228</v>
      </c>
      <c r="C1427" s="40">
        <v>42206</v>
      </c>
      <c r="D1427" s="41" t="s">
        <v>3229</v>
      </c>
      <c r="E1427" s="42">
        <v>0.76900000000000002</v>
      </c>
      <c r="F1427" s="37" t="s">
        <v>3230</v>
      </c>
      <c r="G1427" s="37" t="s">
        <v>3231</v>
      </c>
      <c r="H1427" s="37">
        <v>1150</v>
      </c>
      <c r="I1427" s="33">
        <v>0.5</v>
      </c>
      <c r="J1427" s="34">
        <v>24100</v>
      </c>
      <c r="K1427" s="35">
        <f t="shared" si="50"/>
        <v>68860</v>
      </c>
      <c r="N1427" s="21">
        <f t="shared" si="51"/>
        <v>0.5</v>
      </c>
    </row>
    <row r="1428" spans="1:15" ht="14.45" x14ac:dyDescent="0.3">
      <c r="A1428" s="25">
        <v>450</v>
      </c>
      <c r="C1428" s="40">
        <v>42206</v>
      </c>
      <c r="D1428" s="41" t="s">
        <v>3232</v>
      </c>
      <c r="E1428" s="42" t="s">
        <v>160</v>
      </c>
      <c r="F1428" s="37" t="s">
        <v>3233</v>
      </c>
      <c r="G1428" s="37" t="s">
        <v>3234</v>
      </c>
      <c r="H1428" s="37">
        <v>1190</v>
      </c>
      <c r="I1428" s="33">
        <v>0.5</v>
      </c>
      <c r="J1428" s="34">
        <v>8120</v>
      </c>
      <c r="K1428" s="35">
        <f t="shared" si="50"/>
        <v>23200</v>
      </c>
      <c r="L1428" s="36">
        <v>28000</v>
      </c>
      <c r="M1428" s="36">
        <v>112</v>
      </c>
      <c r="N1428" s="21">
        <f t="shared" si="51"/>
        <v>112.5</v>
      </c>
    </row>
    <row r="1429" spans="1:15" ht="14.45" x14ac:dyDescent="0.3">
      <c r="A1429" s="25">
        <v>451</v>
      </c>
      <c r="C1429" s="40">
        <v>42206</v>
      </c>
      <c r="D1429" s="41" t="s">
        <v>3235</v>
      </c>
      <c r="E1429" s="42">
        <v>9.0619999999999994</v>
      </c>
      <c r="F1429" s="37" t="s">
        <v>3236</v>
      </c>
      <c r="G1429" s="37" t="s">
        <v>3237</v>
      </c>
      <c r="H1429" s="37">
        <v>1010</v>
      </c>
      <c r="I1429" s="33">
        <v>1</v>
      </c>
      <c r="J1429" s="34">
        <v>39550</v>
      </c>
      <c r="K1429" s="35">
        <f t="shared" si="50"/>
        <v>113000</v>
      </c>
      <c r="L1429" s="36">
        <v>95000</v>
      </c>
      <c r="M1429" s="36">
        <v>380</v>
      </c>
      <c r="N1429" s="21">
        <f t="shared" si="51"/>
        <v>381</v>
      </c>
    </row>
    <row r="1430" spans="1:15" s="30" customFormat="1" ht="14.45" x14ac:dyDescent="0.3">
      <c r="A1430" s="26"/>
      <c r="B1430" s="44"/>
      <c r="C1430" s="45"/>
      <c r="D1430" s="45" t="s">
        <v>3238</v>
      </c>
      <c r="E1430" s="46">
        <v>22.003</v>
      </c>
      <c r="F1430" s="30" t="s">
        <v>124</v>
      </c>
      <c r="G1430" s="30" t="s">
        <v>124</v>
      </c>
      <c r="I1430" s="31"/>
      <c r="J1430" s="31"/>
      <c r="K1430" s="28">
        <f t="shared" si="50"/>
        <v>0</v>
      </c>
      <c r="L1430" s="32"/>
      <c r="M1430" s="32"/>
      <c r="N1430" s="28">
        <f t="shared" si="51"/>
        <v>0</v>
      </c>
      <c r="O1430" s="26"/>
    </row>
    <row r="1431" spans="1:15" ht="14.45" x14ac:dyDescent="0.3">
      <c r="K1431" s="35">
        <v>0</v>
      </c>
      <c r="N1431" s="21">
        <f>SUM(N1422:N1430)</f>
        <v>897.1</v>
      </c>
      <c r="O1431" s="25">
        <v>115089</v>
      </c>
    </row>
    <row r="1432" spans="1:15" ht="14.45" x14ac:dyDescent="0.3">
      <c r="K1432" s="35">
        <v>0</v>
      </c>
    </row>
    <row r="1433" spans="1:15" ht="14.45" x14ac:dyDescent="0.3">
      <c r="A1433" s="25">
        <v>452</v>
      </c>
      <c r="C1433" s="40">
        <v>42207</v>
      </c>
      <c r="D1433" s="41" t="s">
        <v>3239</v>
      </c>
      <c r="E1433" s="42" t="s">
        <v>3240</v>
      </c>
      <c r="F1433" s="37" t="s">
        <v>3241</v>
      </c>
      <c r="G1433" s="37" t="s">
        <v>3242</v>
      </c>
      <c r="H1433" s="37">
        <v>3010</v>
      </c>
      <c r="I1433" s="33">
        <v>0.5</v>
      </c>
      <c r="J1433" s="34">
        <v>2570</v>
      </c>
      <c r="K1433" s="35">
        <f t="shared" si="50"/>
        <v>7340</v>
      </c>
      <c r="L1433" s="36">
        <v>6500</v>
      </c>
      <c r="M1433" s="36">
        <v>26</v>
      </c>
      <c r="N1433" s="21">
        <f t="shared" si="51"/>
        <v>26.5</v>
      </c>
    </row>
    <row r="1434" spans="1:15" ht="14.45" x14ac:dyDescent="0.3">
      <c r="A1434" s="25">
        <v>453</v>
      </c>
      <c r="C1434" s="40">
        <v>42207</v>
      </c>
      <c r="D1434" s="41" t="s">
        <v>3243</v>
      </c>
      <c r="E1434" s="42">
        <v>46.527999999999999</v>
      </c>
      <c r="F1434" s="37" t="s">
        <v>3245</v>
      </c>
      <c r="G1434" s="37" t="s">
        <v>3246</v>
      </c>
      <c r="H1434" s="37">
        <v>1030</v>
      </c>
      <c r="I1434" s="33">
        <v>1</v>
      </c>
      <c r="J1434" s="34">
        <v>86770</v>
      </c>
      <c r="K1434" s="35">
        <f t="shared" si="50"/>
        <v>247910</v>
      </c>
      <c r="L1434" s="36">
        <v>215000</v>
      </c>
      <c r="M1434" s="36">
        <v>860</v>
      </c>
      <c r="N1434" s="21">
        <f t="shared" si="51"/>
        <v>861</v>
      </c>
    </row>
    <row r="1435" spans="1:15" ht="14.45" x14ac:dyDescent="0.3">
      <c r="D1435" s="41" t="s">
        <v>3244</v>
      </c>
      <c r="E1435" s="42">
        <v>53655</v>
      </c>
      <c r="F1435" s="37" t="s">
        <v>124</v>
      </c>
      <c r="G1435" s="37" t="s">
        <v>124</v>
      </c>
      <c r="K1435" s="35">
        <f t="shared" si="50"/>
        <v>0</v>
      </c>
      <c r="N1435" s="21">
        <f t="shared" si="51"/>
        <v>0</v>
      </c>
    </row>
    <row r="1436" spans="1:15" ht="14.45" x14ac:dyDescent="0.3">
      <c r="A1436" s="25">
        <v>454</v>
      </c>
      <c r="C1436" s="40">
        <v>42207</v>
      </c>
      <c r="D1436" s="41" t="s">
        <v>3247</v>
      </c>
      <c r="E1436" s="42">
        <v>0.71409999999999996</v>
      </c>
      <c r="F1436" s="37" t="s">
        <v>3241</v>
      </c>
      <c r="G1436" s="37" t="s">
        <v>3248</v>
      </c>
      <c r="H1436" s="37">
        <v>3010</v>
      </c>
      <c r="I1436" s="33">
        <v>1</v>
      </c>
      <c r="J1436" s="34">
        <v>17380</v>
      </c>
      <c r="K1436" s="35">
        <f t="shared" si="50"/>
        <v>49660</v>
      </c>
      <c r="L1436" s="36">
        <v>42500</v>
      </c>
      <c r="M1436" s="36">
        <v>170</v>
      </c>
      <c r="N1436" s="21">
        <f t="shared" si="51"/>
        <v>171</v>
      </c>
    </row>
    <row r="1437" spans="1:15" ht="14.45" x14ac:dyDescent="0.3">
      <c r="A1437" s="25">
        <v>455</v>
      </c>
      <c r="C1437" s="40">
        <v>42207</v>
      </c>
      <c r="D1437" s="41" t="s">
        <v>3249</v>
      </c>
      <c r="E1437" s="42">
        <v>40.384</v>
      </c>
      <c r="F1437" s="37" t="s">
        <v>3245</v>
      </c>
      <c r="G1437" s="37" t="s">
        <v>3250</v>
      </c>
      <c r="H1437" s="37">
        <v>1030</v>
      </c>
      <c r="I1437" s="33">
        <v>0.5</v>
      </c>
      <c r="J1437" s="34">
        <v>54900</v>
      </c>
      <c r="K1437" s="35">
        <f t="shared" si="50"/>
        <v>156860</v>
      </c>
      <c r="L1437" s="36">
        <v>200000</v>
      </c>
      <c r="M1437" s="36">
        <v>800</v>
      </c>
      <c r="N1437" s="21">
        <f t="shared" si="51"/>
        <v>800.5</v>
      </c>
    </row>
    <row r="1438" spans="1:15" ht="14.45" x14ac:dyDescent="0.3">
      <c r="A1438" s="25" t="s">
        <v>3251</v>
      </c>
      <c r="C1438" s="40">
        <v>42207</v>
      </c>
      <c r="D1438" s="41" t="s">
        <v>3252</v>
      </c>
      <c r="E1438" s="42">
        <v>1.028</v>
      </c>
      <c r="F1438" s="37" t="s">
        <v>3254</v>
      </c>
      <c r="G1438" s="37" t="s">
        <v>3253</v>
      </c>
      <c r="H1438" s="37">
        <v>1160</v>
      </c>
      <c r="I1438" s="33">
        <v>0.5</v>
      </c>
      <c r="J1438" s="34">
        <v>34570</v>
      </c>
      <c r="K1438" s="35">
        <f t="shared" si="50"/>
        <v>98770</v>
      </c>
      <c r="N1438" s="21">
        <f t="shared" si="51"/>
        <v>0.5</v>
      </c>
    </row>
    <row r="1439" spans="1:15" ht="14.45" x14ac:dyDescent="0.3">
      <c r="A1439" s="25">
        <v>456</v>
      </c>
      <c r="C1439" s="40">
        <v>42207</v>
      </c>
      <c r="D1439" s="41" t="s">
        <v>3255</v>
      </c>
      <c r="E1439" s="42">
        <v>0.17799999999999999</v>
      </c>
      <c r="F1439" s="37" t="s">
        <v>3256</v>
      </c>
      <c r="G1439" s="37" t="s">
        <v>3257</v>
      </c>
      <c r="H1439" s="37">
        <v>2050</v>
      </c>
      <c r="I1439" s="33">
        <v>0.5</v>
      </c>
      <c r="J1439" s="34">
        <v>23510</v>
      </c>
      <c r="K1439" s="35">
        <f t="shared" ref="K1439:K1501" si="52">ROUND(J1439/0.35,-1)</f>
        <v>67170</v>
      </c>
      <c r="L1439" s="36">
        <v>110000</v>
      </c>
      <c r="M1439" s="36">
        <v>440</v>
      </c>
      <c r="N1439" s="21">
        <f t="shared" ref="N1439:N1501" si="53">SUM(I1439+M1439)</f>
        <v>440.5</v>
      </c>
    </row>
    <row r="1440" spans="1:15" s="30" customFormat="1" ht="14.45" x14ac:dyDescent="0.3">
      <c r="A1440" s="26" t="s">
        <v>3258</v>
      </c>
      <c r="B1440" s="44"/>
      <c r="C1440" s="45">
        <v>42207</v>
      </c>
      <c r="D1440" s="45" t="s">
        <v>3259</v>
      </c>
      <c r="E1440" s="46">
        <v>0.21</v>
      </c>
      <c r="F1440" s="30" t="s">
        <v>3260</v>
      </c>
      <c r="G1440" s="30" t="s">
        <v>3261</v>
      </c>
      <c r="H1440" s="30">
        <v>3010</v>
      </c>
      <c r="I1440" s="31">
        <v>0.5</v>
      </c>
      <c r="J1440" s="31">
        <v>28890</v>
      </c>
      <c r="K1440" s="28">
        <f t="shared" si="52"/>
        <v>82540</v>
      </c>
      <c r="L1440" s="32"/>
      <c r="M1440" s="32"/>
      <c r="N1440" s="28">
        <f t="shared" si="53"/>
        <v>0.5</v>
      </c>
      <c r="O1440" s="26"/>
    </row>
    <row r="1441" spans="1:15" ht="14.45" x14ac:dyDescent="0.3">
      <c r="K1441" s="35">
        <v>0</v>
      </c>
      <c r="N1441" s="21">
        <f>SUM(N1433:N1440)</f>
        <v>2300.5</v>
      </c>
    </row>
    <row r="1442" spans="1:15" ht="14.45" x14ac:dyDescent="0.3">
      <c r="K1442" s="35">
        <v>0</v>
      </c>
    </row>
    <row r="1443" spans="1:15" ht="14.45" x14ac:dyDescent="0.3">
      <c r="A1443" s="25">
        <v>457</v>
      </c>
      <c r="C1443" s="40">
        <v>42207</v>
      </c>
      <c r="D1443" s="41" t="s">
        <v>3262</v>
      </c>
      <c r="E1443" s="42">
        <v>2.6070000000000002</v>
      </c>
      <c r="F1443" s="37" t="s">
        <v>3263</v>
      </c>
      <c r="G1443" s="37" t="s">
        <v>3264</v>
      </c>
      <c r="H1443" s="37">
        <v>1090</v>
      </c>
      <c r="I1443" s="33">
        <v>0.5</v>
      </c>
      <c r="J1443" s="34">
        <v>29720</v>
      </c>
      <c r="K1443" s="35">
        <f t="shared" si="52"/>
        <v>84910</v>
      </c>
      <c r="L1443" s="36">
        <v>105800</v>
      </c>
      <c r="M1443" s="36">
        <v>423.2</v>
      </c>
      <c r="N1443" s="21">
        <f t="shared" si="53"/>
        <v>423.7</v>
      </c>
    </row>
    <row r="1444" spans="1:15" s="30" customFormat="1" ht="14.45" x14ac:dyDescent="0.3">
      <c r="A1444" s="26">
        <v>458</v>
      </c>
      <c r="B1444" s="44"/>
      <c r="C1444" s="45">
        <v>42208</v>
      </c>
      <c r="D1444" s="45" t="s">
        <v>3265</v>
      </c>
      <c r="E1444" s="46">
        <v>8.2934000000000001</v>
      </c>
      <c r="F1444" s="30" t="s">
        <v>3266</v>
      </c>
      <c r="G1444" s="30" t="s">
        <v>3267</v>
      </c>
      <c r="H1444" s="30">
        <v>1010</v>
      </c>
      <c r="I1444" s="31">
        <v>0.5</v>
      </c>
      <c r="J1444" s="31">
        <v>33520</v>
      </c>
      <c r="K1444" s="28">
        <f t="shared" si="52"/>
        <v>95770</v>
      </c>
      <c r="L1444" s="32">
        <v>55000</v>
      </c>
      <c r="M1444" s="32">
        <v>220</v>
      </c>
      <c r="N1444" s="28">
        <f t="shared" si="53"/>
        <v>220.5</v>
      </c>
      <c r="O1444" s="26"/>
    </row>
    <row r="1445" spans="1:15" ht="14.45" x14ac:dyDescent="0.3">
      <c r="K1445" s="35">
        <v>0</v>
      </c>
      <c r="N1445" s="21">
        <f>SUM(N1443:N1444)</f>
        <v>644.20000000000005</v>
      </c>
      <c r="O1445" s="25">
        <v>115113</v>
      </c>
    </row>
    <row r="1446" spans="1:15" ht="14.45" x14ac:dyDescent="0.3">
      <c r="K1446" s="35">
        <v>0</v>
      </c>
    </row>
    <row r="1447" spans="1:15" ht="14.45" x14ac:dyDescent="0.3">
      <c r="A1447" s="25">
        <v>459</v>
      </c>
      <c r="C1447" s="40">
        <v>42208</v>
      </c>
      <c r="D1447" s="41" t="s">
        <v>3268</v>
      </c>
      <c r="E1447" s="42">
        <v>0.38400000000000001</v>
      </c>
      <c r="F1447" s="37" t="s">
        <v>3269</v>
      </c>
      <c r="G1447" s="37" t="s">
        <v>3270</v>
      </c>
      <c r="H1447" s="37">
        <v>3010</v>
      </c>
      <c r="I1447" s="33">
        <v>0.5</v>
      </c>
      <c r="J1447" s="34">
        <v>23660</v>
      </c>
      <c r="K1447" s="35">
        <f t="shared" si="52"/>
        <v>67600</v>
      </c>
      <c r="L1447" s="36">
        <v>59900</v>
      </c>
      <c r="M1447" s="36">
        <v>239.6</v>
      </c>
      <c r="N1447" s="21">
        <f t="shared" si="53"/>
        <v>240.1</v>
      </c>
    </row>
    <row r="1448" spans="1:15" ht="14.45" x14ac:dyDescent="0.3">
      <c r="A1448" s="25">
        <v>460</v>
      </c>
      <c r="C1448" s="40">
        <v>42208</v>
      </c>
      <c r="D1448" s="41" t="s">
        <v>3271</v>
      </c>
      <c r="E1448" s="42">
        <v>58.35</v>
      </c>
      <c r="F1448" s="37" t="s">
        <v>3272</v>
      </c>
      <c r="G1448" s="37" t="s">
        <v>3273</v>
      </c>
      <c r="H1448" s="37">
        <v>1030</v>
      </c>
      <c r="I1448" s="33">
        <v>0.5</v>
      </c>
      <c r="J1448" s="34">
        <v>105870</v>
      </c>
      <c r="K1448" s="35">
        <f t="shared" si="52"/>
        <v>302490</v>
      </c>
      <c r="L1448" s="36">
        <v>225000</v>
      </c>
      <c r="M1448" s="36">
        <v>900</v>
      </c>
      <c r="N1448" s="21">
        <f t="shared" si="53"/>
        <v>900.5</v>
      </c>
    </row>
    <row r="1449" spans="1:15" ht="14.45" x14ac:dyDescent="0.3">
      <c r="A1449" s="25">
        <v>461</v>
      </c>
      <c r="C1449" s="40">
        <v>42208</v>
      </c>
      <c r="D1449" s="41" t="s">
        <v>3274</v>
      </c>
      <c r="E1449" s="42">
        <v>3.036</v>
      </c>
      <c r="F1449" s="37" t="s">
        <v>3275</v>
      </c>
      <c r="G1449" s="37" t="s">
        <v>3276</v>
      </c>
      <c r="H1449" s="37">
        <v>1070</v>
      </c>
      <c r="I1449" s="33">
        <v>0.5</v>
      </c>
      <c r="J1449" s="34">
        <v>14240</v>
      </c>
      <c r="K1449" s="35">
        <f t="shared" si="52"/>
        <v>40690</v>
      </c>
      <c r="L1449" s="36">
        <v>47000</v>
      </c>
      <c r="M1449" s="36">
        <v>188</v>
      </c>
      <c r="N1449" s="21">
        <f t="shared" si="53"/>
        <v>188.5</v>
      </c>
    </row>
    <row r="1450" spans="1:15" ht="14.45" x14ac:dyDescent="0.3">
      <c r="A1450" s="25" t="s">
        <v>3277</v>
      </c>
      <c r="C1450" s="40">
        <v>42209</v>
      </c>
      <c r="D1450" s="41" t="s">
        <v>3278</v>
      </c>
      <c r="E1450" s="42">
        <v>0.48099999999999998</v>
      </c>
      <c r="F1450" s="37" t="s">
        <v>3279</v>
      </c>
      <c r="G1450" s="37" t="s">
        <v>3280</v>
      </c>
      <c r="H1450" s="37">
        <v>1100</v>
      </c>
      <c r="I1450" s="33">
        <v>1</v>
      </c>
      <c r="J1450" s="34">
        <v>27950</v>
      </c>
      <c r="K1450" s="35">
        <f t="shared" si="52"/>
        <v>79860</v>
      </c>
      <c r="N1450" s="21">
        <f t="shared" si="53"/>
        <v>1</v>
      </c>
    </row>
    <row r="1451" spans="1:15" s="30" customFormat="1" ht="14.45" x14ac:dyDescent="0.3">
      <c r="A1451" s="26" t="s">
        <v>3281</v>
      </c>
      <c r="B1451" s="44"/>
      <c r="C1451" s="45">
        <v>42209</v>
      </c>
      <c r="D1451" s="45" t="s">
        <v>3282</v>
      </c>
      <c r="E1451" s="46">
        <v>0.18</v>
      </c>
      <c r="F1451" s="30" t="s">
        <v>3283</v>
      </c>
      <c r="G1451" s="30" t="s">
        <v>3284</v>
      </c>
      <c r="H1451" s="30">
        <v>3010</v>
      </c>
      <c r="I1451" s="31">
        <v>0.5</v>
      </c>
      <c r="J1451" s="31">
        <v>33060</v>
      </c>
      <c r="K1451" s="28">
        <f t="shared" si="52"/>
        <v>94460</v>
      </c>
      <c r="L1451" s="32"/>
      <c r="M1451" s="32"/>
      <c r="N1451" s="28">
        <f t="shared" si="53"/>
        <v>0.5</v>
      </c>
      <c r="O1451" s="26"/>
    </row>
    <row r="1452" spans="1:15" ht="14.45" x14ac:dyDescent="0.3">
      <c r="K1452" s="35">
        <v>0</v>
      </c>
      <c r="N1452" s="21">
        <f>SUM(N1447:N1451)</f>
        <v>1330.6</v>
      </c>
      <c r="O1452" s="25">
        <v>115124</v>
      </c>
    </row>
    <row r="1453" spans="1:15" ht="14.45" x14ac:dyDescent="0.3">
      <c r="K1453" s="35">
        <v>0</v>
      </c>
    </row>
    <row r="1454" spans="1:15" ht="14.45" x14ac:dyDescent="0.3">
      <c r="A1454" s="25" t="s">
        <v>3285</v>
      </c>
      <c r="C1454" s="40">
        <v>42209</v>
      </c>
      <c r="D1454" s="41" t="s">
        <v>3290</v>
      </c>
      <c r="E1454" s="42" t="s">
        <v>3291</v>
      </c>
      <c r="F1454" s="37" t="s">
        <v>3292</v>
      </c>
      <c r="G1454" s="37" t="s">
        <v>3293</v>
      </c>
      <c r="H1454" s="37">
        <v>3010</v>
      </c>
      <c r="I1454" s="33">
        <v>2.5</v>
      </c>
      <c r="J1454" s="34">
        <v>310300</v>
      </c>
      <c r="K1454" s="35">
        <f t="shared" si="52"/>
        <v>886570</v>
      </c>
      <c r="N1454" s="21">
        <f t="shared" si="53"/>
        <v>2.5</v>
      </c>
    </row>
    <row r="1455" spans="1:15" ht="14.45" x14ac:dyDescent="0.3">
      <c r="D1455" s="41" t="s">
        <v>3286</v>
      </c>
      <c r="E1455" s="42">
        <v>52.49</v>
      </c>
      <c r="F1455" s="37" t="s">
        <v>124</v>
      </c>
      <c r="G1455" s="37" t="s">
        <v>124</v>
      </c>
      <c r="H1455" s="37">
        <v>1020</v>
      </c>
      <c r="K1455" s="35">
        <f t="shared" si="52"/>
        <v>0</v>
      </c>
      <c r="N1455" s="21">
        <f t="shared" si="53"/>
        <v>0</v>
      </c>
    </row>
    <row r="1456" spans="1:15" ht="14.45" x14ac:dyDescent="0.3">
      <c r="D1456" s="41" t="s">
        <v>3287</v>
      </c>
      <c r="E1456" s="42">
        <v>119.76</v>
      </c>
      <c r="F1456" s="37" t="s">
        <v>124</v>
      </c>
      <c r="G1456" s="37" t="s">
        <v>124</v>
      </c>
      <c r="H1456" s="37">
        <v>1020</v>
      </c>
      <c r="K1456" s="35">
        <f t="shared" si="52"/>
        <v>0</v>
      </c>
      <c r="N1456" s="21">
        <f t="shared" si="53"/>
        <v>0</v>
      </c>
    </row>
    <row r="1457" spans="1:15" ht="14.45" x14ac:dyDescent="0.3">
      <c r="D1457" s="41" t="s">
        <v>3288</v>
      </c>
      <c r="E1457" s="42">
        <v>24</v>
      </c>
      <c r="F1457" s="37" t="s">
        <v>124</v>
      </c>
      <c r="G1457" s="37" t="s">
        <v>124</v>
      </c>
      <c r="H1457" s="37">
        <v>1020</v>
      </c>
      <c r="K1457" s="35">
        <f t="shared" si="52"/>
        <v>0</v>
      </c>
      <c r="N1457" s="21">
        <f t="shared" si="53"/>
        <v>0</v>
      </c>
    </row>
    <row r="1458" spans="1:15" ht="14.45" x14ac:dyDescent="0.3">
      <c r="D1458" s="41" t="s">
        <v>3289</v>
      </c>
      <c r="E1458" s="42">
        <v>4.5</v>
      </c>
      <c r="F1458" s="37" t="s">
        <v>124</v>
      </c>
      <c r="G1458" s="37" t="s">
        <v>124</v>
      </c>
      <c r="H1458" s="37">
        <v>1020</v>
      </c>
      <c r="K1458" s="35">
        <f t="shared" si="52"/>
        <v>0</v>
      </c>
      <c r="N1458" s="21">
        <f t="shared" si="53"/>
        <v>0</v>
      </c>
    </row>
    <row r="1459" spans="1:15" ht="14.45" x14ac:dyDescent="0.3">
      <c r="A1459" s="25" t="s">
        <v>3294</v>
      </c>
      <c r="C1459" s="40">
        <v>42209</v>
      </c>
      <c r="D1459" s="41" t="s">
        <v>3295</v>
      </c>
      <c r="E1459" s="42">
        <v>1</v>
      </c>
      <c r="F1459" s="37" t="s">
        <v>3296</v>
      </c>
      <c r="G1459" s="37" t="s">
        <v>3297</v>
      </c>
      <c r="H1459" s="37">
        <v>1150</v>
      </c>
      <c r="I1459" s="33">
        <v>0.5</v>
      </c>
      <c r="J1459" s="34">
        <v>1490</v>
      </c>
      <c r="K1459" s="35">
        <f t="shared" si="52"/>
        <v>4260</v>
      </c>
      <c r="N1459" s="21">
        <f t="shared" si="53"/>
        <v>0.5</v>
      </c>
    </row>
    <row r="1460" spans="1:15" ht="14.45" x14ac:dyDescent="0.3">
      <c r="A1460" s="25">
        <v>462</v>
      </c>
      <c r="C1460" s="40">
        <v>42212</v>
      </c>
      <c r="D1460" s="41" t="s">
        <v>3298</v>
      </c>
      <c r="E1460" s="42" t="s">
        <v>3299</v>
      </c>
      <c r="F1460" s="37" t="s">
        <v>3300</v>
      </c>
      <c r="G1460" s="37" t="s">
        <v>3301</v>
      </c>
      <c r="H1460" s="37">
        <v>3010</v>
      </c>
      <c r="I1460" s="33">
        <v>0.5</v>
      </c>
      <c r="J1460" s="34">
        <v>15100</v>
      </c>
      <c r="K1460" s="35">
        <f t="shared" si="52"/>
        <v>43140</v>
      </c>
      <c r="L1460" s="36">
        <v>26000</v>
      </c>
      <c r="M1460" s="36">
        <v>104</v>
      </c>
      <c r="N1460" s="21">
        <f t="shared" si="53"/>
        <v>104.5</v>
      </c>
    </row>
    <row r="1461" spans="1:15" ht="14.45" x14ac:dyDescent="0.3">
      <c r="A1461" s="25" t="s">
        <v>3302</v>
      </c>
      <c r="C1461" s="40">
        <v>42212</v>
      </c>
      <c r="D1461" s="41" t="s">
        <v>3303</v>
      </c>
      <c r="E1461" s="42" t="s">
        <v>3304</v>
      </c>
      <c r="F1461" s="37" t="s">
        <v>3305</v>
      </c>
      <c r="G1461" s="37" t="s">
        <v>3306</v>
      </c>
      <c r="H1461" s="37">
        <v>2050</v>
      </c>
      <c r="I1461" s="33">
        <v>2</v>
      </c>
      <c r="J1461" s="34">
        <v>25760</v>
      </c>
      <c r="K1461" s="35">
        <f t="shared" si="52"/>
        <v>73600</v>
      </c>
      <c r="N1461" s="21">
        <f t="shared" si="53"/>
        <v>2</v>
      </c>
    </row>
    <row r="1462" spans="1:15" ht="14.45" x14ac:dyDescent="0.3">
      <c r="D1462" s="41" t="s">
        <v>3307</v>
      </c>
      <c r="E1462" s="42" t="s">
        <v>127</v>
      </c>
      <c r="F1462" s="37" t="s">
        <v>124</v>
      </c>
      <c r="G1462" s="37" t="s">
        <v>124</v>
      </c>
      <c r="K1462" s="35">
        <f t="shared" si="52"/>
        <v>0</v>
      </c>
      <c r="N1462" s="21">
        <f t="shared" si="53"/>
        <v>0</v>
      </c>
    </row>
    <row r="1463" spans="1:15" ht="14.45" x14ac:dyDescent="0.3">
      <c r="D1463" s="41" t="s">
        <v>3308</v>
      </c>
      <c r="E1463" s="42" t="s">
        <v>127</v>
      </c>
      <c r="F1463" s="37" t="s">
        <v>124</v>
      </c>
      <c r="G1463" s="37" t="s">
        <v>124</v>
      </c>
      <c r="K1463" s="35">
        <f t="shared" si="52"/>
        <v>0</v>
      </c>
      <c r="N1463" s="21">
        <f t="shared" si="53"/>
        <v>0</v>
      </c>
    </row>
    <row r="1464" spans="1:15" s="30" customFormat="1" ht="14.45" x14ac:dyDescent="0.3">
      <c r="A1464" s="26"/>
      <c r="B1464" s="44"/>
      <c r="C1464" s="45"/>
      <c r="D1464" s="45" t="s">
        <v>3309</v>
      </c>
      <c r="E1464" s="46" t="s">
        <v>127</v>
      </c>
      <c r="F1464" s="30" t="s">
        <v>124</v>
      </c>
      <c r="G1464" s="30" t="s">
        <v>124</v>
      </c>
      <c r="I1464" s="31"/>
      <c r="J1464" s="31"/>
      <c r="K1464" s="28">
        <f t="shared" si="52"/>
        <v>0</v>
      </c>
      <c r="L1464" s="32"/>
      <c r="M1464" s="32"/>
      <c r="N1464" s="28">
        <f t="shared" si="53"/>
        <v>0</v>
      </c>
      <c r="O1464" s="26"/>
    </row>
    <row r="1465" spans="1:15" ht="14.45" x14ac:dyDescent="0.3">
      <c r="K1465" s="35">
        <v>0</v>
      </c>
      <c r="N1465" s="21">
        <f>SUM(N1454:N1464)</f>
        <v>109.5</v>
      </c>
      <c r="O1465" s="25">
        <v>115144</v>
      </c>
    </row>
    <row r="1466" spans="1:15" ht="14.45" x14ac:dyDescent="0.3">
      <c r="K1466" s="35">
        <v>0</v>
      </c>
    </row>
    <row r="1467" spans="1:15" ht="14.45" x14ac:dyDescent="0.3">
      <c r="A1467" s="25">
        <v>463</v>
      </c>
      <c r="C1467" s="40">
        <v>42212</v>
      </c>
      <c r="D1467" s="41" t="s">
        <v>3310</v>
      </c>
      <c r="E1467" s="42">
        <v>45.497300000000003</v>
      </c>
      <c r="F1467" s="37" t="s">
        <v>3311</v>
      </c>
      <c r="G1467" s="37" t="s">
        <v>3312</v>
      </c>
      <c r="H1467" s="37">
        <v>1050</v>
      </c>
      <c r="I1467" s="33">
        <v>0.5</v>
      </c>
      <c r="J1467" s="34">
        <v>87480</v>
      </c>
      <c r="K1467" s="35">
        <f t="shared" si="52"/>
        <v>249940</v>
      </c>
      <c r="L1467" s="36">
        <v>207000</v>
      </c>
      <c r="M1467" s="36">
        <v>828</v>
      </c>
      <c r="N1467" s="21">
        <f t="shared" si="53"/>
        <v>828.5</v>
      </c>
    </row>
    <row r="1468" spans="1:15" ht="14.45" x14ac:dyDescent="0.3">
      <c r="A1468" s="25">
        <v>464</v>
      </c>
      <c r="C1468" s="40">
        <v>42212</v>
      </c>
      <c r="D1468" s="41" t="s">
        <v>3313</v>
      </c>
      <c r="E1468" s="42">
        <v>1.6020000000000001</v>
      </c>
      <c r="F1468" s="37" t="s">
        <v>3314</v>
      </c>
      <c r="G1468" s="37" t="s">
        <v>3315</v>
      </c>
      <c r="H1468" s="37">
        <v>1050</v>
      </c>
      <c r="I1468" s="33">
        <v>0.5</v>
      </c>
      <c r="J1468" s="34">
        <v>2250</v>
      </c>
      <c r="K1468" s="35">
        <f t="shared" si="52"/>
        <v>6430</v>
      </c>
      <c r="L1468" s="36">
        <v>5000</v>
      </c>
      <c r="M1468" s="36">
        <v>20</v>
      </c>
      <c r="N1468" s="21">
        <f t="shared" si="53"/>
        <v>20.5</v>
      </c>
    </row>
    <row r="1469" spans="1:15" ht="14.45" x14ac:dyDescent="0.3">
      <c r="A1469" s="25">
        <v>465</v>
      </c>
      <c r="C1469" s="40">
        <v>42212</v>
      </c>
      <c r="D1469" s="41" t="s">
        <v>1432</v>
      </c>
      <c r="E1469" s="42" t="s">
        <v>3316</v>
      </c>
      <c r="F1469" s="37" t="s">
        <v>3317</v>
      </c>
      <c r="G1469" s="37" t="s">
        <v>3318</v>
      </c>
      <c r="H1469" s="37">
        <v>1220</v>
      </c>
      <c r="I1469" s="33">
        <v>1.5</v>
      </c>
      <c r="J1469" s="34">
        <v>26100</v>
      </c>
      <c r="K1469" s="35">
        <f t="shared" si="52"/>
        <v>74570</v>
      </c>
      <c r="L1469" s="36">
        <v>46000</v>
      </c>
      <c r="M1469" s="36">
        <v>184</v>
      </c>
      <c r="N1469" s="21">
        <f t="shared" si="53"/>
        <v>185.5</v>
      </c>
    </row>
    <row r="1470" spans="1:15" ht="14.45" x14ac:dyDescent="0.3">
      <c r="D1470" s="41" t="s">
        <v>1431</v>
      </c>
      <c r="E1470" s="42" t="s">
        <v>3319</v>
      </c>
      <c r="F1470" s="37" t="s">
        <v>124</v>
      </c>
      <c r="G1470" s="37" t="s">
        <v>124</v>
      </c>
      <c r="K1470" s="35">
        <f t="shared" si="52"/>
        <v>0</v>
      </c>
      <c r="N1470" s="21">
        <f t="shared" si="53"/>
        <v>0</v>
      </c>
    </row>
    <row r="1471" spans="1:15" ht="14.45" x14ac:dyDescent="0.3">
      <c r="D1471" s="41" t="s">
        <v>1433</v>
      </c>
      <c r="E1471" s="42">
        <v>0.68</v>
      </c>
      <c r="F1471" s="37" t="s">
        <v>124</v>
      </c>
      <c r="G1471" s="37" t="s">
        <v>124</v>
      </c>
      <c r="K1471" s="35">
        <f t="shared" si="52"/>
        <v>0</v>
      </c>
      <c r="N1471" s="21">
        <f t="shared" si="53"/>
        <v>0</v>
      </c>
    </row>
    <row r="1472" spans="1:15" ht="14.45" x14ac:dyDescent="0.3">
      <c r="A1472" s="25" t="s">
        <v>3320</v>
      </c>
      <c r="C1472" s="40">
        <v>42213</v>
      </c>
      <c r="D1472" s="41" t="s">
        <v>3321</v>
      </c>
      <c r="E1472" s="42">
        <v>10</v>
      </c>
      <c r="F1472" s="37" t="s">
        <v>3322</v>
      </c>
      <c r="G1472" s="37" t="s">
        <v>3323</v>
      </c>
      <c r="H1472" s="37">
        <v>1130</v>
      </c>
      <c r="I1472" s="33">
        <v>0.5</v>
      </c>
      <c r="J1472" s="34">
        <v>17080</v>
      </c>
      <c r="K1472" s="35">
        <f t="shared" si="52"/>
        <v>48800</v>
      </c>
      <c r="N1472" s="21">
        <f t="shared" si="53"/>
        <v>0.5</v>
      </c>
    </row>
    <row r="1473" spans="1:15" ht="14.45" x14ac:dyDescent="0.3">
      <c r="A1473" s="25">
        <v>466</v>
      </c>
      <c r="B1473" s="39" t="s">
        <v>178</v>
      </c>
      <c r="C1473" s="40">
        <v>42213</v>
      </c>
      <c r="D1473" s="41" t="s">
        <v>3324</v>
      </c>
      <c r="E1473" s="42" t="s">
        <v>127</v>
      </c>
      <c r="F1473" s="37" t="s">
        <v>3325</v>
      </c>
      <c r="G1473" s="37" t="s">
        <v>1251</v>
      </c>
      <c r="H1473" s="37">
        <v>3010</v>
      </c>
      <c r="I1473" s="33">
        <v>0.5</v>
      </c>
      <c r="J1473" s="34">
        <v>16650</v>
      </c>
      <c r="K1473" s="35">
        <f t="shared" si="52"/>
        <v>47570</v>
      </c>
      <c r="L1473" s="36">
        <v>36000</v>
      </c>
      <c r="M1473" s="36">
        <v>144</v>
      </c>
      <c r="N1473" s="21">
        <f t="shared" si="53"/>
        <v>144.5</v>
      </c>
    </row>
    <row r="1474" spans="1:15" s="30" customFormat="1" ht="14.45" x14ac:dyDescent="0.3">
      <c r="A1474" s="26">
        <v>467</v>
      </c>
      <c r="B1474" s="44"/>
      <c r="C1474" s="45">
        <v>42213</v>
      </c>
      <c r="D1474" s="45" t="s">
        <v>3326</v>
      </c>
      <c r="E1474" s="46">
        <v>4.1980000000000004</v>
      </c>
      <c r="F1474" s="30" t="s">
        <v>3327</v>
      </c>
      <c r="G1474" s="30" t="s">
        <v>3328</v>
      </c>
      <c r="H1474" s="30">
        <v>1220</v>
      </c>
      <c r="I1474" s="31">
        <v>0.5</v>
      </c>
      <c r="J1474" s="31">
        <v>27260</v>
      </c>
      <c r="K1474" s="28">
        <f t="shared" si="52"/>
        <v>77890</v>
      </c>
      <c r="L1474" s="32">
        <v>20000</v>
      </c>
      <c r="M1474" s="32">
        <v>80</v>
      </c>
      <c r="N1474" s="28">
        <f t="shared" si="53"/>
        <v>80.5</v>
      </c>
      <c r="O1474" s="26"/>
    </row>
    <row r="1475" spans="1:15" ht="14.45" x14ac:dyDescent="0.3">
      <c r="K1475" s="35">
        <v>0</v>
      </c>
      <c r="N1475" s="21">
        <f>SUM(N1467:N1474)</f>
        <v>1260</v>
      </c>
      <c r="O1475" s="25">
        <v>115167</v>
      </c>
    </row>
    <row r="1476" spans="1:15" ht="14.45" x14ac:dyDescent="0.3">
      <c r="K1476" s="35">
        <v>0</v>
      </c>
    </row>
    <row r="1477" spans="1:15" ht="14.45" x14ac:dyDescent="0.3">
      <c r="A1477" s="25" t="s">
        <v>3329</v>
      </c>
      <c r="C1477" s="40">
        <v>42213</v>
      </c>
      <c r="D1477" s="41" t="s">
        <v>3353</v>
      </c>
      <c r="E1477" s="42">
        <v>0.66900000000000004</v>
      </c>
      <c r="F1477" s="37" t="s">
        <v>3354</v>
      </c>
      <c r="G1477" s="37" t="s">
        <v>3355</v>
      </c>
      <c r="H1477" s="37">
        <v>1100</v>
      </c>
      <c r="I1477" s="33">
        <v>0.5</v>
      </c>
      <c r="J1477" s="34">
        <v>31250</v>
      </c>
      <c r="K1477" s="35">
        <f t="shared" si="52"/>
        <v>89290</v>
      </c>
      <c r="N1477" s="72">
        <f t="shared" si="53"/>
        <v>0.5</v>
      </c>
    </row>
    <row r="1478" spans="1:15" ht="14.45" x14ac:dyDescent="0.3">
      <c r="A1478" s="25" t="s">
        <v>3330</v>
      </c>
      <c r="C1478" s="40">
        <v>42213</v>
      </c>
      <c r="D1478" s="41" t="s">
        <v>3331</v>
      </c>
      <c r="E1478" s="42">
        <v>51.18</v>
      </c>
      <c r="F1478" s="37" t="s">
        <v>3332</v>
      </c>
      <c r="G1478" s="37" t="s">
        <v>3333</v>
      </c>
      <c r="H1478" s="37">
        <v>1100</v>
      </c>
      <c r="I1478" s="33">
        <v>1</v>
      </c>
      <c r="J1478" s="34">
        <v>107320</v>
      </c>
      <c r="K1478" s="35">
        <f t="shared" si="52"/>
        <v>306630</v>
      </c>
      <c r="N1478" s="73">
        <f t="shared" si="53"/>
        <v>1</v>
      </c>
    </row>
    <row r="1479" spans="1:15" ht="14.45" x14ac:dyDescent="0.3">
      <c r="D1479" s="41" t="s">
        <v>3334</v>
      </c>
      <c r="E1479" s="42">
        <v>50.469000000000001</v>
      </c>
      <c r="F1479" s="37" t="s">
        <v>124</v>
      </c>
      <c r="G1479" s="37" t="s">
        <v>124</v>
      </c>
      <c r="K1479" s="35">
        <f t="shared" si="52"/>
        <v>0</v>
      </c>
      <c r="N1479" s="72">
        <f t="shared" si="53"/>
        <v>0</v>
      </c>
    </row>
    <row r="1480" spans="1:15" ht="14.45" x14ac:dyDescent="0.3">
      <c r="A1480" s="25" t="s">
        <v>3335</v>
      </c>
      <c r="C1480" s="40">
        <v>42213</v>
      </c>
      <c r="D1480" s="41" t="s">
        <v>3340</v>
      </c>
      <c r="E1480" s="42">
        <v>5.0490000000000004</v>
      </c>
      <c r="F1480" s="37" t="s">
        <v>3336</v>
      </c>
      <c r="G1480" s="37" t="s">
        <v>3337</v>
      </c>
      <c r="H1480" s="37">
        <v>1100</v>
      </c>
      <c r="I1480" s="33">
        <v>1</v>
      </c>
      <c r="J1480" s="34">
        <v>107690</v>
      </c>
      <c r="K1480" s="35">
        <f t="shared" si="52"/>
        <v>307690</v>
      </c>
      <c r="N1480" s="73">
        <f t="shared" si="53"/>
        <v>1</v>
      </c>
    </row>
    <row r="1481" spans="1:15" ht="14.45" x14ac:dyDescent="0.3">
      <c r="D1481" s="41" t="s">
        <v>3338</v>
      </c>
      <c r="E1481" s="42">
        <v>97.543999999999997</v>
      </c>
      <c r="F1481" s="37" t="s">
        <v>124</v>
      </c>
      <c r="G1481" s="37" t="s">
        <v>124</v>
      </c>
      <c r="K1481" s="35">
        <f t="shared" si="52"/>
        <v>0</v>
      </c>
      <c r="N1481" s="72">
        <f t="shared" si="53"/>
        <v>0</v>
      </c>
      <c r="O1481" s="65" t="s">
        <v>3343</v>
      </c>
    </row>
    <row r="1482" spans="1:15" ht="14.45" x14ac:dyDescent="0.3">
      <c r="A1482" s="25" t="s">
        <v>3339</v>
      </c>
      <c r="C1482" s="40">
        <v>42213</v>
      </c>
      <c r="D1482" s="41" t="s">
        <v>3340</v>
      </c>
      <c r="E1482" s="42">
        <v>5.0490000000000004</v>
      </c>
      <c r="F1482" s="37" t="s">
        <v>3341</v>
      </c>
      <c r="G1482" s="37" t="s">
        <v>3337</v>
      </c>
      <c r="H1482" s="37">
        <v>1100</v>
      </c>
      <c r="I1482" s="33">
        <v>1</v>
      </c>
      <c r="J1482" s="34">
        <v>107690</v>
      </c>
      <c r="K1482" s="35">
        <f t="shared" si="52"/>
        <v>307690</v>
      </c>
      <c r="N1482" s="73">
        <f t="shared" si="53"/>
        <v>1</v>
      </c>
    </row>
    <row r="1483" spans="1:15" ht="14.45" x14ac:dyDescent="0.3">
      <c r="D1483" s="41" t="s">
        <v>3338</v>
      </c>
      <c r="E1483" s="42">
        <v>97.543999999999997</v>
      </c>
      <c r="F1483" s="37" t="s">
        <v>124</v>
      </c>
      <c r="G1483" s="37" t="s">
        <v>124</v>
      </c>
      <c r="K1483" s="35">
        <f t="shared" si="52"/>
        <v>0</v>
      </c>
      <c r="N1483" s="72">
        <f t="shared" si="53"/>
        <v>0</v>
      </c>
    </row>
    <row r="1484" spans="1:15" ht="14.45" x14ac:dyDescent="0.3">
      <c r="A1484" s="25">
        <v>468</v>
      </c>
      <c r="C1484" s="40">
        <v>42213</v>
      </c>
      <c r="D1484" s="41" t="s">
        <v>3338</v>
      </c>
      <c r="E1484" s="42">
        <v>97.543999999999997</v>
      </c>
      <c r="F1484" s="37" t="s">
        <v>3337</v>
      </c>
      <c r="G1484" s="37" t="s">
        <v>3342</v>
      </c>
      <c r="H1484" s="37">
        <v>1100</v>
      </c>
      <c r="I1484" s="33">
        <v>0.5</v>
      </c>
      <c r="J1484" s="34">
        <v>103010</v>
      </c>
      <c r="K1484" s="35">
        <f t="shared" si="52"/>
        <v>294310</v>
      </c>
      <c r="L1484" s="36">
        <v>624281.59999999998</v>
      </c>
      <c r="M1484" s="36">
        <v>2497.1999999999998</v>
      </c>
      <c r="N1484" s="73">
        <f t="shared" si="53"/>
        <v>2497.6999999999998</v>
      </c>
    </row>
    <row r="1485" spans="1:15" ht="14.45" x14ac:dyDescent="0.3">
      <c r="A1485" s="25" t="s">
        <v>3344</v>
      </c>
      <c r="C1485" s="40">
        <v>42213</v>
      </c>
      <c r="D1485" s="41" t="s">
        <v>3345</v>
      </c>
      <c r="E1485" s="42">
        <v>9.98</v>
      </c>
      <c r="F1485" s="37" t="s">
        <v>3346</v>
      </c>
      <c r="G1485" s="37" t="s">
        <v>3347</v>
      </c>
      <c r="H1485" s="37">
        <v>1140</v>
      </c>
      <c r="I1485" s="33">
        <v>1.5</v>
      </c>
      <c r="J1485" s="34">
        <v>24790</v>
      </c>
      <c r="K1485" s="35">
        <f t="shared" si="52"/>
        <v>70830</v>
      </c>
      <c r="N1485" s="72">
        <f t="shared" si="53"/>
        <v>1.5</v>
      </c>
    </row>
    <row r="1486" spans="1:15" ht="14.45" x14ac:dyDescent="0.3">
      <c r="D1486" s="41" t="s">
        <v>3348</v>
      </c>
      <c r="E1486" s="42">
        <v>0.85</v>
      </c>
      <c r="F1486" s="37" t="s">
        <v>124</v>
      </c>
      <c r="G1486" s="37" t="s">
        <v>124</v>
      </c>
      <c r="K1486" s="35">
        <f t="shared" si="52"/>
        <v>0</v>
      </c>
      <c r="N1486" s="72">
        <f t="shared" si="53"/>
        <v>0</v>
      </c>
    </row>
    <row r="1487" spans="1:15" ht="14.45" x14ac:dyDescent="0.3">
      <c r="D1487" s="41" t="s">
        <v>3349</v>
      </c>
      <c r="E1487" s="42">
        <v>5.08</v>
      </c>
      <c r="F1487" s="37" t="s">
        <v>124</v>
      </c>
      <c r="G1487" s="37" t="s">
        <v>124</v>
      </c>
      <c r="K1487" s="35">
        <f t="shared" si="52"/>
        <v>0</v>
      </c>
      <c r="N1487" s="72">
        <f t="shared" si="53"/>
        <v>0</v>
      </c>
    </row>
    <row r="1488" spans="1:15" ht="14.45" x14ac:dyDescent="0.3">
      <c r="A1488" s="25">
        <v>469</v>
      </c>
      <c r="C1488" s="40">
        <v>42214</v>
      </c>
      <c r="D1488" s="41" t="s">
        <v>3350</v>
      </c>
      <c r="E1488" s="42">
        <v>83.97</v>
      </c>
      <c r="F1488" s="37" t="s">
        <v>3351</v>
      </c>
      <c r="G1488" s="37" t="s">
        <v>3352</v>
      </c>
      <c r="H1488" s="37">
        <v>1090</v>
      </c>
      <c r="I1488" s="33">
        <v>0.5</v>
      </c>
      <c r="J1488" s="34">
        <v>151720</v>
      </c>
      <c r="K1488" s="35">
        <f t="shared" si="52"/>
        <v>433490</v>
      </c>
      <c r="L1488" s="36">
        <v>514150.25</v>
      </c>
      <c r="M1488" s="36">
        <v>2056.6</v>
      </c>
      <c r="N1488" s="72">
        <f t="shared" si="53"/>
        <v>2057.1</v>
      </c>
    </row>
    <row r="1489" spans="1:15" ht="14.45" x14ac:dyDescent="0.3">
      <c r="A1489" s="25">
        <v>470</v>
      </c>
      <c r="C1489" s="40">
        <v>42214</v>
      </c>
      <c r="D1489" s="41" t="s">
        <v>3356</v>
      </c>
      <c r="E1489" s="42">
        <v>6.734</v>
      </c>
      <c r="F1489" s="37" t="s">
        <v>3357</v>
      </c>
      <c r="G1489" s="37" t="s">
        <v>3358</v>
      </c>
      <c r="H1489" s="37">
        <v>1080</v>
      </c>
      <c r="I1489" s="33">
        <v>1</v>
      </c>
      <c r="J1489" s="34">
        <v>30160</v>
      </c>
      <c r="K1489" s="35">
        <f t="shared" si="52"/>
        <v>86170</v>
      </c>
      <c r="L1489" s="36">
        <v>50000</v>
      </c>
      <c r="M1489" s="36">
        <v>200</v>
      </c>
      <c r="N1489" s="72">
        <f t="shared" si="53"/>
        <v>201</v>
      </c>
    </row>
    <row r="1490" spans="1:15" ht="14.45" x14ac:dyDescent="0.3">
      <c r="D1490" s="41" t="s">
        <v>3359</v>
      </c>
      <c r="E1490" s="42">
        <v>2.35</v>
      </c>
      <c r="F1490" s="37" t="s">
        <v>124</v>
      </c>
      <c r="G1490" s="37" t="s">
        <v>124</v>
      </c>
      <c r="K1490" s="35">
        <f t="shared" si="52"/>
        <v>0</v>
      </c>
      <c r="N1490" s="72">
        <f t="shared" si="53"/>
        <v>0</v>
      </c>
    </row>
    <row r="1491" spans="1:15" ht="14.45" x14ac:dyDescent="0.3">
      <c r="A1491" s="25" t="s">
        <v>3360</v>
      </c>
      <c r="C1491" s="40">
        <v>42214</v>
      </c>
      <c r="D1491" s="41" t="s">
        <v>3361</v>
      </c>
      <c r="E1491" s="42" t="s">
        <v>3362</v>
      </c>
      <c r="F1491" s="37" t="s">
        <v>3364</v>
      </c>
      <c r="G1491" s="37" t="s">
        <v>3363</v>
      </c>
      <c r="H1491" s="37">
        <v>3010</v>
      </c>
      <c r="I1491" s="33">
        <v>0.5</v>
      </c>
      <c r="J1491" s="34">
        <v>23640</v>
      </c>
      <c r="K1491" s="35">
        <f t="shared" si="52"/>
        <v>67540</v>
      </c>
      <c r="N1491" s="72">
        <f t="shared" si="53"/>
        <v>0.5</v>
      </c>
    </row>
    <row r="1492" spans="1:15" ht="14.45" x14ac:dyDescent="0.3">
      <c r="A1492" s="25">
        <v>471</v>
      </c>
      <c r="C1492" s="40">
        <v>42214</v>
      </c>
      <c r="D1492" s="41" t="s">
        <v>3365</v>
      </c>
      <c r="E1492" s="42">
        <v>3.4049999999999998</v>
      </c>
      <c r="F1492" s="37" t="s">
        <v>3366</v>
      </c>
      <c r="G1492" s="37" t="s">
        <v>3367</v>
      </c>
      <c r="H1492" s="37">
        <v>1220</v>
      </c>
      <c r="I1492" s="33">
        <v>0.5</v>
      </c>
      <c r="J1492" s="34">
        <v>74900</v>
      </c>
      <c r="K1492" s="35">
        <f t="shared" si="52"/>
        <v>214000</v>
      </c>
      <c r="L1492" s="36">
        <v>310000</v>
      </c>
      <c r="M1492" s="36">
        <v>1240</v>
      </c>
      <c r="N1492" s="72">
        <f t="shared" si="53"/>
        <v>1240.5</v>
      </c>
    </row>
    <row r="1493" spans="1:15" ht="14.45" x14ac:dyDescent="0.3">
      <c r="A1493" s="25">
        <v>472</v>
      </c>
      <c r="C1493" s="40">
        <v>42214</v>
      </c>
      <c r="D1493" s="41" t="s">
        <v>3368</v>
      </c>
      <c r="E1493" s="42">
        <v>20</v>
      </c>
      <c r="F1493" s="37" t="s">
        <v>3369</v>
      </c>
      <c r="G1493" s="37" t="s">
        <v>3370</v>
      </c>
      <c r="H1493" s="37">
        <v>1020</v>
      </c>
      <c r="I1493" s="33">
        <v>0.5</v>
      </c>
      <c r="J1493" s="34">
        <v>43380</v>
      </c>
      <c r="K1493" s="35">
        <f t="shared" si="52"/>
        <v>123940</v>
      </c>
      <c r="L1493" s="36">
        <v>126500</v>
      </c>
      <c r="M1493" s="36">
        <v>506</v>
      </c>
      <c r="N1493" s="72">
        <f t="shared" si="53"/>
        <v>506.5</v>
      </c>
    </row>
    <row r="1494" spans="1:15" ht="14.45" x14ac:dyDescent="0.3">
      <c r="A1494" s="25" t="s">
        <v>3371</v>
      </c>
      <c r="C1494" s="40">
        <v>42214</v>
      </c>
      <c r="D1494" s="41" t="s">
        <v>188</v>
      </c>
      <c r="E1494" s="42">
        <v>0.39600000000000002</v>
      </c>
      <c r="F1494" s="37" t="s">
        <v>3372</v>
      </c>
      <c r="G1494" s="37" t="s">
        <v>3373</v>
      </c>
      <c r="H1494" s="37">
        <v>1190</v>
      </c>
      <c r="I1494" s="33">
        <v>0.5</v>
      </c>
      <c r="J1494" s="34">
        <v>23960</v>
      </c>
      <c r="K1494" s="35">
        <f t="shared" si="52"/>
        <v>68460</v>
      </c>
      <c r="N1494" s="72">
        <f t="shared" si="53"/>
        <v>0.5</v>
      </c>
    </row>
    <row r="1495" spans="1:15" ht="14.45" x14ac:dyDescent="0.3">
      <c r="A1495" s="25" t="s">
        <v>3374</v>
      </c>
      <c r="C1495" s="40">
        <v>42214</v>
      </c>
      <c r="D1495" s="41" t="s">
        <v>2178</v>
      </c>
      <c r="E1495" s="42" t="s">
        <v>2179</v>
      </c>
      <c r="F1495" s="37" t="s">
        <v>616</v>
      </c>
      <c r="G1495" s="37" t="s">
        <v>3375</v>
      </c>
      <c r="H1495" s="37">
        <v>2050</v>
      </c>
      <c r="I1495" s="33">
        <v>0.5</v>
      </c>
      <c r="J1495" s="34">
        <v>19680</v>
      </c>
      <c r="K1495" s="35">
        <f t="shared" si="52"/>
        <v>56230</v>
      </c>
      <c r="N1495" s="72">
        <f t="shared" si="53"/>
        <v>0.5</v>
      </c>
    </row>
    <row r="1496" spans="1:15" ht="14.45" x14ac:dyDescent="0.3">
      <c r="A1496" s="25">
        <v>473</v>
      </c>
      <c r="B1496" s="39" t="s">
        <v>178</v>
      </c>
      <c r="C1496" s="40">
        <v>42214</v>
      </c>
      <c r="D1496" s="41" t="s">
        <v>3376</v>
      </c>
      <c r="E1496" s="42">
        <v>5.1120000000000001</v>
      </c>
      <c r="F1496" s="37" t="s">
        <v>3377</v>
      </c>
      <c r="G1496" s="37" t="s">
        <v>1782</v>
      </c>
      <c r="H1496" s="37">
        <v>1210</v>
      </c>
      <c r="I1496" s="33">
        <v>0.5</v>
      </c>
      <c r="J1496" s="34">
        <v>37600</v>
      </c>
      <c r="K1496" s="35">
        <f t="shared" si="52"/>
        <v>107430</v>
      </c>
      <c r="L1496" s="36">
        <v>63000</v>
      </c>
      <c r="M1496" s="36">
        <v>252</v>
      </c>
      <c r="N1496" s="72">
        <f t="shared" si="53"/>
        <v>252.5</v>
      </c>
    </row>
    <row r="1497" spans="1:15" s="30" customFormat="1" ht="14.45" x14ac:dyDescent="0.3">
      <c r="A1497" s="26" t="s">
        <v>3378</v>
      </c>
      <c r="B1497" s="44"/>
      <c r="C1497" s="45">
        <v>42214</v>
      </c>
      <c r="D1497" s="45" t="s">
        <v>3379</v>
      </c>
      <c r="E1497" s="46" t="s">
        <v>3380</v>
      </c>
      <c r="F1497" s="30" t="s">
        <v>3381</v>
      </c>
      <c r="G1497" s="30" t="s">
        <v>3382</v>
      </c>
      <c r="H1497" s="30">
        <v>2050</v>
      </c>
      <c r="I1497" s="31">
        <v>1</v>
      </c>
      <c r="J1497" s="31">
        <v>28520</v>
      </c>
      <c r="K1497" s="28">
        <f t="shared" si="52"/>
        <v>81490</v>
      </c>
      <c r="L1497" s="32"/>
      <c r="M1497" s="32"/>
      <c r="N1497" s="74">
        <f t="shared" si="53"/>
        <v>1</v>
      </c>
      <c r="O1497" s="26"/>
    </row>
    <row r="1498" spans="1:15" ht="14.45" x14ac:dyDescent="0.3">
      <c r="K1498" s="35">
        <v>0</v>
      </c>
      <c r="N1498" s="21">
        <f>SUM(N1477:N1497)</f>
        <v>6762.7999999999993</v>
      </c>
      <c r="O1498" s="25">
        <v>115177</v>
      </c>
    </row>
    <row r="1499" spans="1:15" ht="14.45" x14ac:dyDescent="0.3">
      <c r="K1499" s="35">
        <v>0</v>
      </c>
    </row>
    <row r="1500" spans="1:15" ht="14.45" x14ac:dyDescent="0.3">
      <c r="A1500" s="25" t="s">
        <v>3383</v>
      </c>
      <c r="C1500" s="40">
        <v>42214</v>
      </c>
      <c r="D1500" s="41" t="s">
        <v>3385</v>
      </c>
      <c r="E1500" s="42" t="s">
        <v>3386</v>
      </c>
      <c r="F1500" s="37" t="s">
        <v>3384</v>
      </c>
      <c r="G1500" s="37" t="s">
        <v>1544</v>
      </c>
      <c r="H1500" s="37">
        <v>3010</v>
      </c>
      <c r="I1500" s="33">
        <v>0.5</v>
      </c>
      <c r="J1500" s="34">
        <v>12350</v>
      </c>
      <c r="K1500" s="35">
        <f t="shared" si="52"/>
        <v>35290</v>
      </c>
      <c r="N1500" s="21">
        <f t="shared" si="53"/>
        <v>0.5</v>
      </c>
    </row>
    <row r="1501" spans="1:15" ht="14.45" x14ac:dyDescent="0.3">
      <c r="A1501" s="25" t="s">
        <v>3387</v>
      </c>
      <c r="C1501" s="40">
        <v>42215</v>
      </c>
      <c r="D1501" s="41" t="s">
        <v>3388</v>
      </c>
      <c r="E1501" s="42">
        <v>1.9370000000000001</v>
      </c>
      <c r="F1501" s="37" t="s">
        <v>3389</v>
      </c>
      <c r="G1501" s="37" t="s">
        <v>3390</v>
      </c>
      <c r="H1501" s="37">
        <v>1130</v>
      </c>
      <c r="I1501" s="33">
        <v>0.5</v>
      </c>
      <c r="J1501" s="34">
        <v>33600</v>
      </c>
      <c r="K1501" s="35">
        <f t="shared" si="52"/>
        <v>96000</v>
      </c>
      <c r="N1501" s="21">
        <f t="shared" si="53"/>
        <v>0.5</v>
      </c>
    </row>
    <row r="1502" spans="1:15" ht="14.45" x14ac:dyDescent="0.3">
      <c r="A1502" s="25" t="s">
        <v>3398</v>
      </c>
      <c r="C1502" s="40">
        <v>42215</v>
      </c>
      <c r="D1502" s="41" t="s">
        <v>3399</v>
      </c>
      <c r="E1502" s="42">
        <v>69.594200000000001</v>
      </c>
      <c r="F1502" s="37" t="s">
        <v>3400</v>
      </c>
      <c r="G1502" s="37" t="s">
        <v>3401</v>
      </c>
      <c r="H1502" s="37">
        <v>1010</v>
      </c>
      <c r="I1502" s="33">
        <v>0.5</v>
      </c>
      <c r="J1502" s="34">
        <v>164440</v>
      </c>
      <c r="K1502" s="35">
        <f t="shared" ref="K1502:K1561" si="54">ROUND(J1502/0.35,-1)</f>
        <v>469830</v>
      </c>
      <c r="N1502" s="21">
        <f t="shared" ref="N1502:N1561" si="55">SUM(I1502+M1502)</f>
        <v>0.5</v>
      </c>
    </row>
    <row r="1503" spans="1:15" ht="14.45" x14ac:dyDescent="0.3">
      <c r="A1503" s="25" t="s">
        <v>3402</v>
      </c>
      <c r="C1503" s="40">
        <v>42215</v>
      </c>
      <c r="D1503" s="41" t="s">
        <v>3403</v>
      </c>
      <c r="E1503" s="42">
        <v>0.39600000000000002</v>
      </c>
      <c r="F1503" s="37" t="s">
        <v>3404</v>
      </c>
      <c r="G1503" s="37" t="s">
        <v>3405</v>
      </c>
      <c r="H1503" s="37">
        <v>1150</v>
      </c>
      <c r="I1503" s="33">
        <v>3.5</v>
      </c>
      <c r="J1503" s="34">
        <v>79840</v>
      </c>
      <c r="K1503" s="35">
        <f t="shared" si="54"/>
        <v>228110</v>
      </c>
      <c r="N1503" s="21">
        <f t="shared" si="55"/>
        <v>3.5</v>
      </c>
    </row>
    <row r="1504" spans="1:15" ht="14.45" x14ac:dyDescent="0.3">
      <c r="D1504" s="41" t="s">
        <v>3406</v>
      </c>
      <c r="E1504" s="42">
        <v>0.25</v>
      </c>
      <c r="F1504" s="37" t="s">
        <v>124</v>
      </c>
      <c r="G1504" s="37" t="s">
        <v>124</v>
      </c>
      <c r="K1504" s="35">
        <f t="shared" si="54"/>
        <v>0</v>
      </c>
      <c r="N1504" s="21">
        <f t="shared" si="55"/>
        <v>0</v>
      </c>
    </row>
    <row r="1505" spans="1:15" ht="14.45" x14ac:dyDescent="0.3">
      <c r="D1505" s="41" t="s">
        <v>3407</v>
      </c>
      <c r="E1505" s="42">
        <v>6</v>
      </c>
      <c r="F1505" s="37" t="s">
        <v>124</v>
      </c>
      <c r="G1505" s="37" t="s">
        <v>124</v>
      </c>
      <c r="K1505" s="35">
        <f t="shared" si="54"/>
        <v>0</v>
      </c>
      <c r="N1505" s="21">
        <f t="shared" si="55"/>
        <v>0</v>
      </c>
    </row>
    <row r="1506" spans="1:15" ht="14.45" x14ac:dyDescent="0.3">
      <c r="D1506" s="41" t="s">
        <v>3408</v>
      </c>
      <c r="E1506" s="42">
        <v>4.8198999999999996</v>
      </c>
      <c r="F1506" s="37" t="s">
        <v>124</v>
      </c>
      <c r="G1506" s="37" t="s">
        <v>124</v>
      </c>
      <c r="K1506" s="35">
        <f t="shared" si="54"/>
        <v>0</v>
      </c>
      <c r="N1506" s="21">
        <f t="shared" si="55"/>
        <v>0</v>
      </c>
    </row>
    <row r="1507" spans="1:15" ht="14.45" x14ac:dyDescent="0.3">
      <c r="D1507" s="41" t="s">
        <v>3409</v>
      </c>
      <c r="E1507" s="42">
        <v>10.7</v>
      </c>
      <c r="F1507" s="37" t="s">
        <v>124</v>
      </c>
      <c r="G1507" s="37" t="s">
        <v>124</v>
      </c>
      <c r="K1507" s="35">
        <f t="shared" si="54"/>
        <v>0</v>
      </c>
      <c r="N1507" s="21">
        <f t="shared" si="55"/>
        <v>0</v>
      </c>
    </row>
    <row r="1508" spans="1:15" ht="14.45" x14ac:dyDescent="0.3">
      <c r="D1508" s="41" t="s">
        <v>3410</v>
      </c>
      <c r="E1508" s="42">
        <v>0.62080000000000002</v>
      </c>
      <c r="F1508" s="37" t="s">
        <v>124</v>
      </c>
      <c r="G1508" s="37" t="s">
        <v>124</v>
      </c>
      <c r="K1508" s="35">
        <f t="shared" si="54"/>
        <v>0</v>
      </c>
      <c r="N1508" s="21">
        <f t="shared" si="55"/>
        <v>0</v>
      </c>
    </row>
    <row r="1509" spans="1:15" ht="14.45" x14ac:dyDescent="0.3">
      <c r="D1509" s="41" t="s">
        <v>3411</v>
      </c>
      <c r="E1509" s="42">
        <v>6.9</v>
      </c>
      <c r="F1509" s="37" t="s">
        <v>124</v>
      </c>
      <c r="G1509" s="37" t="s">
        <v>124</v>
      </c>
      <c r="K1509" s="35">
        <f t="shared" si="54"/>
        <v>0</v>
      </c>
      <c r="N1509" s="21">
        <f t="shared" si="55"/>
        <v>0</v>
      </c>
    </row>
    <row r="1510" spans="1:15" ht="14.45" x14ac:dyDescent="0.3">
      <c r="A1510" s="25">
        <v>474</v>
      </c>
      <c r="C1510" s="40">
        <v>42215</v>
      </c>
      <c r="D1510" s="41" t="s">
        <v>3412</v>
      </c>
      <c r="E1510" s="42" t="s">
        <v>3413</v>
      </c>
      <c r="F1510" s="37" t="s">
        <v>3414</v>
      </c>
      <c r="G1510" s="37" t="s">
        <v>3415</v>
      </c>
      <c r="H1510" s="37">
        <v>1190</v>
      </c>
      <c r="I1510" s="33">
        <v>1.5</v>
      </c>
      <c r="J1510" s="34">
        <v>30630</v>
      </c>
      <c r="K1510" s="35">
        <f t="shared" si="54"/>
        <v>87510</v>
      </c>
      <c r="L1510" s="36">
        <v>75000</v>
      </c>
      <c r="M1510" s="36">
        <v>300</v>
      </c>
      <c r="N1510" s="21">
        <f t="shared" si="55"/>
        <v>301.5</v>
      </c>
    </row>
    <row r="1511" spans="1:15" ht="14.45" x14ac:dyDescent="0.3">
      <c r="D1511" s="41" t="s">
        <v>3416</v>
      </c>
      <c r="E1511" s="42" t="s">
        <v>3417</v>
      </c>
      <c r="F1511" s="37" t="s">
        <v>124</v>
      </c>
      <c r="G1511" s="37" t="s">
        <v>124</v>
      </c>
      <c r="K1511" s="35">
        <f t="shared" si="54"/>
        <v>0</v>
      </c>
      <c r="N1511" s="21">
        <f t="shared" si="55"/>
        <v>0</v>
      </c>
    </row>
    <row r="1512" spans="1:15" ht="14.45" x14ac:dyDescent="0.3">
      <c r="D1512" s="41" t="s">
        <v>3418</v>
      </c>
      <c r="E1512" s="42" t="s">
        <v>3419</v>
      </c>
      <c r="F1512" s="37" t="s">
        <v>124</v>
      </c>
      <c r="G1512" s="37" t="s">
        <v>124</v>
      </c>
      <c r="K1512" s="35">
        <f t="shared" si="54"/>
        <v>0</v>
      </c>
      <c r="N1512" s="21">
        <f t="shared" si="55"/>
        <v>0</v>
      </c>
    </row>
    <row r="1513" spans="1:15" ht="14.45" x14ac:dyDescent="0.3">
      <c r="A1513" s="25">
        <v>475</v>
      </c>
      <c r="C1513" s="40">
        <v>42215</v>
      </c>
      <c r="D1513" s="41" t="s">
        <v>3420</v>
      </c>
      <c r="E1513" s="42">
        <v>2.1080000000000001</v>
      </c>
      <c r="F1513" s="37" t="s">
        <v>3421</v>
      </c>
      <c r="G1513" s="37" t="s">
        <v>3422</v>
      </c>
      <c r="H1513" s="37">
        <v>1220</v>
      </c>
      <c r="I1513" s="33">
        <v>0.5</v>
      </c>
      <c r="J1513" s="34">
        <v>23000</v>
      </c>
      <c r="K1513" s="35">
        <f t="shared" si="54"/>
        <v>65710</v>
      </c>
      <c r="L1513" s="36">
        <v>92000</v>
      </c>
      <c r="M1513" s="36">
        <v>368</v>
      </c>
      <c r="N1513" s="21">
        <f t="shared" si="55"/>
        <v>368.5</v>
      </c>
    </row>
    <row r="1514" spans="1:15" ht="14.45" x14ac:dyDescent="0.3">
      <c r="A1514" s="25">
        <v>476</v>
      </c>
      <c r="C1514" s="40">
        <v>42215</v>
      </c>
      <c r="D1514" s="41" t="s">
        <v>3423</v>
      </c>
      <c r="E1514" s="42" t="s">
        <v>2522</v>
      </c>
      <c r="F1514" s="37" t="s">
        <v>3424</v>
      </c>
      <c r="G1514" s="37" t="s">
        <v>3425</v>
      </c>
      <c r="H1514" s="37">
        <v>3010</v>
      </c>
      <c r="I1514" s="33">
        <v>0.5</v>
      </c>
      <c r="J1514" s="34">
        <v>21890</v>
      </c>
      <c r="K1514" s="35">
        <f t="shared" si="54"/>
        <v>62540</v>
      </c>
      <c r="L1514" s="36">
        <v>56000</v>
      </c>
      <c r="M1514" s="36">
        <v>224</v>
      </c>
      <c r="N1514" s="21">
        <f t="shared" si="55"/>
        <v>224.5</v>
      </c>
    </row>
    <row r="1515" spans="1:15" s="30" customFormat="1" ht="14.45" x14ac:dyDescent="0.3">
      <c r="A1515" s="26">
        <v>477</v>
      </c>
      <c r="B1515" s="44"/>
      <c r="C1515" s="45">
        <v>42215</v>
      </c>
      <c r="D1515" s="45" t="s">
        <v>3426</v>
      </c>
      <c r="E1515" s="46" t="s">
        <v>3427</v>
      </c>
      <c r="F1515" s="30" t="s">
        <v>3428</v>
      </c>
      <c r="G1515" s="30" t="s">
        <v>3429</v>
      </c>
      <c r="H1515" s="30">
        <v>3010</v>
      </c>
      <c r="I1515" s="31">
        <v>0.5</v>
      </c>
      <c r="J1515" s="31">
        <v>50430</v>
      </c>
      <c r="K1515" s="28">
        <f t="shared" si="54"/>
        <v>144090</v>
      </c>
      <c r="L1515" s="32">
        <v>189000</v>
      </c>
      <c r="M1515" s="32">
        <v>756</v>
      </c>
      <c r="N1515" s="28">
        <f t="shared" si="55"/>
        <v>756.5</v>
      </c>
      <c r="O1515" s="26"/>
    </row>
    <row r="1516" spans="1:15" ht="14.45" x14ac:dyDescent="0.3">
      <c r="K1516" s="35">
        <v>0</v>
      </c>
      <c r="N1516" s="21">
        <f>SUM(N1500:N1515)</f>
        <v>1656</v>
      </c>
      <c r="O1516" s="25">
        <v>115197</v>
      </c>
    </row>
    <row r="1517" spans="1:15" ht="14.45" x14ac:dyDescent="0.3">
      <c r="K1517" s="35">
        <v>0</v>
      </c>
    </row>
    <row r="1518" spans="1:15" ht="14.45" x14ac:dyDescent="0.3">
      <c r="A1518" s="25" t="s">
        <v>3391</v>
      </c>
      <c r="C1518" s="40">
        <v>42215</v>
      </c>
      <c r="D1518" s="41" t="s">
        <v>3392</v>
      </c>
      <c r="E1518" s="42" t="s">
        <v>3394</v>
      </c>
      <c r="F1518" s="37" t="s">
        <v>3396</v>
      </c>
      <c r="G1518" s="37" t="s">
        <v>3397</v>
      </c>
      <c r="H1518" s="37">
        <v>3010</v>
      </c>
      <c r="I1518" s="33">
        <v>1</v>
      </c>
      <c r="J1518" s="34">
        <v>10590</v>
      </c>
      <c r="K1518" s="35">
        <f>ROUND(J1518/0.35,-1)</f>
        <v>30260</v>
      </c>
      <c r="N1518" s="21">
        <f>SUM(I1518+M1518)</f>
        <v>1</v>
      </c>
    </row>
    <row r="1519" spans="1:15" ht="14.45" x14ac:dyDescent="0.3">
      <c r="D1519" s="41" t="s">
        <v>3393</v>
      </c>
      <c r="E1519" s="42" t="s">
        <v>3395</v>
      </c>
      <c r="F1519" s="37" t="s">
        <v>124</v>
      </c>
      <c r="G1519" s="37" t="s">
        <v>124</v>
      </c>
      <c r="K1519" s="35">
        <f>ROUND(J1519/0.35,-1)</f>
        <v>0</v>
      </c>
      <c r="N1519" s="21">
        <f>SUM(I1519+M1519)</f>
        <v>0</v>
      </c>
    </row>
    <row r="1520" spans="1:15" ht="14.45" x14ac:dyDescent="0.3">
      <c r="A1520" s="25" t="s">
        <v>3430</v>
      </c>
      <c r="C1520" s="40">
        <v>42215</v>
      </c>
      <c r="D1520" s="41" t="s">
        <v>3431</v>
      </c>
      <c r="E1520" s="42" t="s">
        <v>3432</v>
      </c>
      <c r="F1520" s="37" t="s">
        <v>3433</v>
      </c>
      <c r="G1520" s="37" t="s">
        <v>3434</v>
      </c>
      <c r="H1520" s="37">
        <v>3010</v>
      </c>
      <c r="I1520" s="33">
        <v>0.5</v>
      </c>
      <c r="J1520" s="34">
        <v>24900</v>
      </c>
      <c r="K1520" s="35">
        <f t="shared" si="54"/>
        <v>71140</v>
      </c>
      <c r="N1520" s="21">
        <f t="shared" si="55"/>
        <v>0.5</v>
      </c>
    </row>
    <row r="1521" spans="1:15" ht="14.45" x14ac:dyDescent="0.3">
      <c r="A1521" s="25" t="s">
        <v>3435</v>
      </c>
      <c r="C1521" s="40">
        <v>42216</v>
      </c>
      <c r="D1521" s="41" t="s">
        <v>3436</v>
      </c>
      <c r="E1521" s="42">
        <v>4.625</v>
      </c>
      <c r="F1521" s="37" t="s">
        <v>3439</v>
      </c>
      <c r="G1521" s="37" t="s">
        <v>3440</v>
      </c>
      <c r="H1521" s="37">
        <v>1160</v>
      </c>
      <c r="I1521" s="33">
        <v>1.5</v>
      </c>
      <c r="J1521" s="34">
        <v>80680</v>
      </c>
      <c r="K1521" s="35">
        <f t="shared" si="54"/>
        <v>230510</v>
      </c>
      <c r="N1521" s="21">
        <f t="shared" si="55"/>
        <v>1.5</v>
      </c>
    </row>
    <row r="1522" spans="1:15" ht="14.45" x14ac:dyDescent="0.3">
      <c r="D1522" s="41" t="s">
        <v>3437</v>
      </c>
      <c r="E1522" s="42">
        <v>81</v>
      </c>
      <c r="F1522" s="37" t="s">
        <v>124</v>
      </c>
      <c r="G1522" s="37" t="s">
        <v>124</v>
      </c>
      <c r="K1522" s="35">
        <f t="shared" si="54"/>
        <v>0</v>
      </c>
      <c r="N1522" s="21">
        <f t="shared" si="55"/>
        <v>0</v>
      </c>
    </row>
    <row r="1523" spans="1:15" ht="14.45" x14ac:dyDescent="0.3">
      <c r="D1523" s="41" t="s">
        <v>3438</v>
      </c>
      <c r="E1523" s="42">
        <v>50.274999999999999</v>
      </c>
      <c r="F1523" s="37" t="s">
        <v>124</v>
      </c>
      <c r="G1523" s="37" t="s">
        <v>124</v>
      </c>
      <c r="K1523" s="35">
        <f t="shared" si="54"/>
        <v>0</v>
      </c>
      <c r="N1523" s="21">
        <f t="shared" si="55"/>
        <v>0</v>
      </c>
    </row>
    <row r="1524" spans="1:15" ht="14.45" x14ac:dyDescent="0.3">
      <c r="A1524" s="25" t="s">
        <v>3441</v>
      </c>
      <c r="C1524" s="40">
        <v>42216</v>
      </c>
      <c r="D1524" s="41" t="s">
        <v>2663</v>
      </c>
      <c r="E1524" s="42">
        <v>10</v>
      </c>
      <c r="F1524" s="37" t="s">
        <v>2665</v>
      </c>
      <c r="G1524" s="37" t="s">
        <v>3444</v>
      </c>
      <c r="H1524" s="37">
        <v>1130</v>
      </c>
      <c r="I1524" s="33">
        <v>0.5</v>
      </c>
      <c r="J1524" s="34">
        <v>30302</v>
      </c>
      <c r="K1524" s="35">
        <f t="shared" si="54"/>
        <v>86580</v>
      </c>
      <c r="N1524" s="21">
        <f t="shared" si="55"/>
        <v>0.5</v>
      </c>
    </row>
    <row r="1525" spans="1:15" s="30" customFormat="1" ht="14.45" x14ac:dyDescent="0.3">
      <c r="A1525" s="26" t="s">
        <v>3442</v>
      </c>
      <c r="B1525" s="44"/>
      <c r="C1525" s="45">
        <v>42216</v>
      </c>
      <c r="D1525" s="45" t="s">
        <v>3443</v>
      </c>
      <c r="E1525" s="46">
        <v>10</v>
      </c>
      <c r="F1525" s="30" t="s">
        <v>3444</v>
      </c>
      <c r="G1525" s="30" t="s">
        <v>2665</v>
      </c>
      <c r="H1525" s="30">
        <v>1130</v>
      </c>
      <c r="I1525" s="31">
        <v>0.5</v>
      </c>
      <c r="J1525" s="31">
        <v>5830</v>
      </c>
      <c r="K1525" s="28">
        <f t="shared" si="54"/>
        <v>16660</v>
      </c>
      <c r="L1525" s="32"/>
      <c r="M1525" s="32"/>
      <c r="N1525" s="28">
        <f t="shared" si="55"/>
        <v>0.5</v>
      </c>
      <c r="O1525" s="26"/>
    </row>
    <row r="1526" spans="1:15" ht="14.45" x14ac:dyDescent="0.3">
      <c r="K1526" s="35">
        <v>0</v>
      </c>
      <c r="N1526" s="21">
        <f>SUM(N1518:N1525)</f>
        <v>4</v>
      </c>
      <c r="O1526" s="25">
        <v>115221</v>
      </c>
    </row>
    <row r="1527" spans="1:15" ht="14.45" x14ac:dyDescent="0.3">
      <c r="K1527" s="35">
        <v>0</v>
      </c>
    </row>
    <row r="1528" spans="1:15" ht="14.45" x14ac:dyDescent="0.3">
      <c r="A1528" s="76" t="s">
        <v>3445</v>
      </c>
      <c r="C1528" s="40">
        <v>42216</v>
      </c>
      <c r="D1528" s="41" t="s">
        <v>3446</v>
      </c>
      <c r="E1528" s="42">
        <v>3.8479999999999999</v>
      </c>
      <c r="F1528" s="37" t="s">
        <v>3447</v>
      </c>
      <c r="G1528" s="37" t="s">
        <v>3448</v>
      </c>
      <c r="H1528" s="37">
        <v>1120</v>
      </c>
      <c r="I1528" s="33">
        <v>0.5</v>
      </c>
      <c r="J1528" s="34">
        <v>6060</v>
      </c>
      <c r="K1528" s="35">
        <f t="shared" si="54"/>
        <v>17310</v>
      </c>
      <c r="N1528" s="21">
        <f t="shared" si="55"/>
        <v>0.5</v>
      </c>
    </row>
    <row r="1529" spans="1:15" s="30" customFormat="1" ht="14.45" x14ac:dyDescent="0.3">
      <c r="A1529" s="26">
        <v>478</v>
      </c>
      <c r="B1529" s="44"/>
      <c r="C1529" s="45">
        <v>42216</v>
      </c>
      <c r="D1529" s="45" t="s">
        <v>3446</v>
      </c>
      <c r="E1529" s="46">
        <v>32.402999999999999</v>
      </c>
      <c r="F1529" s="30" t="s">
        <v>3447</v>
      </c>
      <c r="G1529" s="30" t="s">
        <v>3449</v>
      </c>
      <c r="H1529" s="30">
        <v>1120</v>
      </c>
      <c r="I1529" s="31">
        <v>0.5</v>
      </c>
      <c r="J1529" s="31">
        <v>91791</v>
      </c>
      <c r="K1529" s="28">
        <f t="shared" si="54"/>
        <v>262260</v>
      </c>
      <c r="L1529" s="32">
        <v>275000</v>
      </c>
      <c r="M1529" s="32">
        <v>1100</v>
      </c>
      <c r="N1529" s="28">
        <f t="shared" si="55"/>
        <v>1100.5</v>
      </c>
      <c r="O1529" s="26"/>
    </row>
    <row r="1530" spans="1:15" ht="14.45" x14ac:dyDescent="0.3">
      <c r="K1530" s="35">
        <v>0</v>
      </c>
      <c r="N1530" s="21">
        <f>SUM(N1528:N1529)</f>
        <v>1101</v>
      </c>
      <c r="O1530" s="25">
        <v>115223</v>
      </c>
    </row>
    <row r="1531" spans="1:15" ht="14.45" x14ac:dyDescent="0.3">
      <c r="K1531" s="35">
        <v>0</v>
      </c>
    </row>
    <row r="1532" spans="1:15" ht="14.45" x14ac:dyDescent="0.3">
      <c r="A1532" s="25" t="s">
        <v>3450</v>
      </c>
      <c r="C1532" s="40">
        <v>42219</v>
      </c>
      <c r="D1532" s="41" t="s">
        <v>3451</v>
      </c>
      <c r="E1532" s="42">
        <v>6.0650000000000004</v>
      </c>
      <c r="F1532" s="37" t="s">
        <v>3452</v>
      </c>
      <c r="G1532" s="37" t="s">
        <v>3453</v>
      </c>
      <c r="H1532" s="37">
        <v>1090</v>
      </c>
      <c r="I1532" s="33">
        <v>0.5</v>
      </c>
      <c r="J1532" s="34">
        <v>55580</v>
      </c>
      <c r="K1532" s="35">
        <f t="shared" si="54"/>
        <v>158800</v>
      </c>
      <c r="N1532" s="21">
        <f t="shared" si="55"/>
        <v>0.5</v>
      </c>
    </row>
    <row r="1533" spans="1:15" ht="14.45" x14ac:dyDescent="0.3">
      <c r="A1533" s="25">
        <v>479</v>
      </c>
      <c r="C1533" s="40">
        <v>42219</v>
      </c>
      <c r="D1533" s="41" t="s">
        <v>3454</v>
      </c>
      <c r="E1533" s="42">
        <v>1.1619999999999999</v>
      </c>
      <c r="F1533" s="37" t="s">
        <v>3455</v>
      </c>
      <c r="G1533" s="37" t="s">
        <v>3456</v>
      </c>
      <c r="H1533" s="37">
        <v>1140</v>
      </c>
      <c r="I1533" s="33">
        <v>0.5</v>
      </c>
      <c r="J1533" s="34">
        <v>5180</v>
      </c>
      <c r="K1533" s="35">
        <f t="shared" si="54"/>
        <v>14800</v>
      </c>
      <c r="L1533" s="36">
        <v>20000</v>
      </c>
      <c r="M1533" s="36">
        <v>80</v>
      </c>
      <c r="N1533" s="21">
        <f t="shared" si="55"/>
        <v>80.5</v>
      </c>
    </row>
    <row r="1534" spans="1:15" ht="14.45" x14ac:dyDescent="0.3">
      <c r="A1534" s="25" t="s">
        <v>3457</v>
      </c>
      <c r="C1534" s="40">
        <v>42219</v>
      </c>
      <c r="D1534" s="41" t="s">
        <v>3458</v>
      </c>
      <c r="E1534" s="42">
        <v>14.573</v>
      </c>
      <c r="F1534" s="37" t="s">
        <v>3459</v>
      </c>
      <c r="G1534" s="37" t="s">
        <v>3460</v>
      </c>
      <c r="H1534" s="37">
        <v>1030</v>
      </c>
      <c r="I1534" s="33">
        <v>0.5</v>
      </c>
      <c r="J1534" s="34">
        <v>20400</v>
      </c>
      <c r="K1534" s="35">
        <f t="shared" si="54"/>
        <v>58290</v>
      </c>
      <c r="N1534" s="21">
        <f t="shared" si="55"/>
        <v>0.5</v>
      </c>
    </row>
    <row r="1535" spans="1:15" ht="14.45" x14ac:dyDescent="0.3">
      <c r="A1535" s="25">
        <v>480</v>
      </c>
      <c r="C1535" s="40">
        <v>42219</v>
      </c>
      <c r="D1535" s="41" t="s">
        <v>1972</v>
      </c>
      <c r="E1535" s="42">
        <v>0.35299999999999998</v>
      </c>
      <c r="F1535" s="37" t="s">
        <v>3461</v>
      </c>
      <c r="G1535" s="37" t="s">
        <v>2735</v>
      </c>
      <c r="H1535" s="37">
        <v>1150</v>
      </c>
      <c r="I1535" s="33">
        <v>0.5</v>
      </c>
      <c r="J1535" s="34">
        <v>13010</v>
      </c>
      <c r="K1535" s="35">
        <f t="shared" si="54"/>
        <v>37170</v>
      </c>
      <c r="L1535" s="36">
        <v>30000</v>
      </c>
      <c r="M1535" s="36">
        <v>120</v>
      </c>
      <c r="N1535" s="21">
        <f t="shared" si="55"/>
        <v>120.5</v>
      </c>
    </row>
    <row r="1536" spans="1:15" ht="14.45" x14ac:dyDescent="0.3">
      <c r="A1536" s="25" t="s">
        <v>3462</v>
      </c>
      <c r="C1536" s="40">
        <v>42219</v>
      </c>
      <c r="D1536" s="41" t="s">
        <v>3083</v>
      </c>
      <c r="E1536" s="42" t="s">
        <v>3084</v>
      </c>
      <c r="F1536" s="37" t="s">
        <v>3463</v>
      </c>
      <c r="G1536" s="37" t="s">
        <v>3464</v>
      </c>
      <c r="H1536" s="37">
        <v>3010</v>
      </c>
      <c r="I1536" s="33">
        <v>0.5</v>
      </c>
      <c r="J1536" s="34">
        <v>50280</v>
      </c>
      <c r="K1536" s="35">
        <f t="shared" si="54"/>
        <v>143660</v>
      </c>
      <c r="N1536" s="21">
        <f t="shared" si="55"/>
        <v>0.5</v>
      </c>
    </row>
    <row r="1537" spans="1:15" ht="14.45" x14ac:dyDescent="0.3">
      <c r="A1537" s="25">
        <v>481</v>
      </c>
      <c r="C1537" s="40">
        <v>42219</v>
      </c>
      <c r="D1537" s="41" t="s">
        <v>3465</v>
      </c>
      <c r="E1537" s="42">
        <v>5.0049999999999999</v>
      </c>
      <c r="F1537" s="37" t="s">
        <v>3466</v>
      </c>
      <c r="G1537" s="37" t="s">
        <v>3467</v>
      </c>
      <c r="H1537" s="37">
        <v>1160</v>
      </c>
      <c r="I1537" s="33">
        <v>0.5</v>
      </c>
      <c r="J1537" s="34">
        <v>29240</v>
      </c>
      <c r="K1537" s="35">
        <f t="shared" si="54"/>
        <v>83540</v>
      </c>
      <c r="L1537" s="36">
        <v>98900</v>
      </c>
      <c r="M1537" s="36">
        <v>395.6</v>
      </c>
      <c r="N1537" s="21">
        <f t="shared" si="55"/>
        <v>396.1</v>
      </c>
    </row>
    <row r="1538" spans="1:15" ht="14.45" x14ac:dyDescent="0.3">
      <c r="A1538" s="25" t="s">
        <v>3468</v>
      </c>
      <c r="C1538" s="40">
        <v>42219</v>
      </c>
      <c r="D1538" s="41" t="s">
        <v>3469</v>
      </c>
      <c r="E1538" s="42" t="s">
        <v>3470</v>
      </c>
      <c r="F1538" s="37" t="s">
        <v>3471</v>
      </c>
      <c r="G1538" s="37" t="s">
        <v>3472</v>
      </c>
      <c r="H1538" s="37">
        <v>3010</v>
      </c>
      <c r="I1538" s="33">
        <v>0.5</v>
      </c>
      <c r="J1538" s="34">
        <v>25720</v>
      </c>
      <c r="K1538" s="35">
        <f t="shared" si="54"/>
        <v>73490</v>
      </c>
      <c r="N1538" s="21">
        <f t="shared" si="55"/>
        <v>0.5</v>
      </c>
    </row>
    <row r="1539" spans="1:15" ht="14.45" x14ac:dyDescent="0.3">
      <c r="A1539" s="25">
        <v>482</v>
      </c>
      <c r="C1539" s="40">
        <v>42219</v>
      </c>
      <c r="D1539" s="41" t="s">
        <v>3469</v>
      </c>
      <c r="E1539" s="42" t="s">
        <v>3470</v>
      </c>
      <c r="F1539" s="37" t="s">
        <v>3472</v>
      </c>
      <c r="G1539" s="37" t="s">
        <v>3473</v>
      </c>
      <c r="H1539" s="37">
        <v>3010</v>
      </c>
      <c r="I1539" s="33">
        <v>0.5</v>
      </c>
      <c r="J1539" s="34">
        <v>25720</v>
      </c>
      <c r="K1539" s="35">
        <f t="shared" si="54"/>
        <v>73490</v>
      </c>
      <c r="L1539" s="36">
        <v>63000</v>
      </c>
      <c r="M1539" s="36">
        <v>252</v>
      </c>
      <c r="N1539" s="21">
        <f t="shared" si="55"/>
        <v>252.5</v>
      </c>
    </row>
    <row r="1540" spans="1:15" ht="14.45" x14ac:dyDescent="0.3">
      <c r="A1540" s="25" t="s">
        <v>3474</v>
      </c>
      <c r="C1540" s="40">
        <v>42220</v>
      </c>
      <c r="D1540" s="41" t="s">
        <v>3475</v>
      </c>
      <c r="E1540" s="42">
        <v>5.3860000000000001</v>
      </c>
      <c r="F1540" s="37" t="s">
        <v>3476</v>
      </c>
      <c r="G1540" s="37" t="s">
        <v>3477</v>
      </c>
      <c r="H1540" s="37">
        <v>1150</v>
      </c>
      <c r="I1540" s="33">
        <v>0.5</v>
      </c>
      <c r="J1540" s="34">
        <v>34090</v>
      </c>
      <c r="K1540" s="35">
        <f t="shared" si="54"/>
        <v>97400</v>
      </c>
      <c r="N1540" s="21">
        <f t="shared" si="55"/>
        <v>0.5</v>
      </c>
    </row>
    <row r="1541" spans="1:15" ht="14.45" x14ac:dyDescent="0.3">
      <c r="A1541" s="25">
        <v>484</v>
      </c>
      <c r="C1541" s="40">
        <v>42220</v>
      </c>
      <c r="D1541" s="41" t="s">
        <v>3478</v>
      </c>
      <c r="E1541" s="42">
        <v>5.8280000000000003</v>
      </c>
      <c r="F1541" s="37" t="s">
        <v>3479</v>
      </c>
      <c r="G1541" s="37" t="s">
        <v>3480</v>
      </c>
      <c r="H1541" s="37">
        <v>1100</v>
      </c>
      <c r="I1541" s="33">
        <v>0.5</v>
      </c>
      <c r="J1541" s="34">
        <v>5990</v>
      </c>
      <c r="K1541" s="35">
        <f t="shared" si="54"/>
        <v>17110</v>
      </c>
      <c r="L1541" s="36">
        <v>12500</v>
      </c>
      <c r="M1541" s="36">
        <v>50</v>
      </c>
      <c r="N1541" s="21">
        <f t="shared" si="55"/>
        <v>50.5</v>
      </c>
    </row>
    <row r="1542" spans="1:15" x14ac:dyDescent="0.25">
      <c r="A1542" s="25">
        <v>483</v>
      </c>
      <c r="C1542" s="40">
        <v>42220</v>
      </c>
      <c r="D1542" s="41" t="s">
        <v>3481</v>
      </c>
      <c r="E1542" s="42">
        <v>1.9279999999999999</v>
      </c>
      <c r="F1542" s="37" t="s">
        <v>3482</v>
      </c>
      <c r="G1542" s="37" t="s">
        <v>3483</v>
      </c>
      <c r="H1542" s="37">
        <v>1070</v>
      </c>
      <c r="I1542" s="33">
        <v>0.5</v>
      </c>
      <c r="J1542" s="34">
        <v>2360</v>
      </c>
      <c r="K1542" s="35">
        <f t="shared" si="54"/>
        <v>6740</v>
      </c>
      <c r="L1542" s="36">
        <v>15000</v>
      </c>
      <c r="M1542" s="36">
        <v>60</v>
      </c>
      <c r="N1542" s="21">
        <f t="shared" si="55"/>
        <v>60.5</v>
      </c>
    </row>
    <row r="1543" spans="1:15" s="30" customFormat="1" x14ac:dyDescent="0.25">
      <c r="A1543" s="26" t="s">
        <v>3484</v>
      </c>
      <c r="B1543" s="44"/>
      <c r="C1543" s="45">
        <v>42220</v>
      </c>
      <c r="D1543" s="45" t="s">
        <v>3485</v>
      </c>
      <c r="E1543" s="46">
        <v>0.57799999999999996</v>
      </c>
      <c r="F1543" s="30" t="s">
        <v>3486</v>
      </c>
      <c r="G1543" s="30" t="s">
        <v>3487</v>
      </c>
      <c r="H1543" s="30">
        <v>1100</v>
      </c>
      <c r="I1543" s="31">
        <v>0.5</v>
      </c>
      <c r="J1543" s="31">
        <v>23830</v>
      </c>
      <c r="K1543" s="28">
        <f t="shared" si="54"/>
        <v>68090</v>
      </c>
      <c r="L1543" s="32"/>
      <c r="M1543" s="32"/>
      <c r="N1543" s="28">
        <f t="shared" si="55"/>
        <v>0.5</v>
      </c>
      <c r="O1543" s="26"/>
    </row>
    <row r="1544" spans="1:15" x14ac:dyDescent="0.25">
      <c r="K1544" s="35">
        <v>0</v>
      </c>
      <c r="N1544" s="21">
        <f>SUM(N1532:N1543)</f>
        <v>963.6</v>
      </c>
      <c r="O1544" s="25">
        <v>115259</v>
      </c>
    </row>
    <row r="1545" spans="1:15" x14ac:dyDescent="0.25">
      <c r="K1545" s="35">
        <v>0</v>
      </c>
    </row>
    <row r="1546" spans="1:15" x14ac:dyDescent="0.25">
      <c r="A1546" s="25" t="s">
        <v>3489</v>
      </c>
      <c r="C1546" s="40">
        <v>38568</v>
      </c>
      <c r="D1546" s="41" t="s">
        <v>3499</v>
      </c>
      <c r="E1546" s="42">
        <v>0.33300000000000002</v>
      </c>
      <c r="F1546" s="37" t="s">
        <v>3500</v>
      </c>
      <c r="G1546" s="37" t="s">
        <v>3501</v>
      </c>
      <c r="H1546" s="37">
        <v>3010</v>
      </c>
      <c r="I1546" s="33">
        <v>0.5</v>
      </c>
      <c r="J1546" s="34">
        <v>41020</v>
      </c>
      <c r="K1546" s="35">
        <v>0</v>
      </c>
      <c r="N1546" s="21">
        <v>0.5</v>
      </c>
    </row>
    <row r="1547" spans="1:15" x14ac:dyDescent="0.25">
      <c r="A1547" s="25" t="s">
        <v>3488</v>
      </c>
      <c r="C1547" s="40">
        <v>42220</v>
      </c>
      <c r="D1547" s="41" t="s">
        <v>3490</v>
      </c>
      <c r="E1547" s="42">
        <v>102.04</v>
      </c>
      <c r="F1547" s="37" t="s">
        <v>3491</v>
      </c>
      <c r="G1547" s="37" t="s">
        <v>3492</v>
      </c>
      <c r="H1547" s="37">
        <v>1180</v>
      </c>
      <c r="I1547" s="33">
        <v>0.5</v>
      </c>
      <c r="J1547" s="34">
        <v>112640</v>
      </c>
      <c r="K1547" s="35">
        <f>ROUND(J1547/0.35,-1)</f>
        <v>321830</v>
      </c>
      <c r="N1547" s="21">
        <f>SUM(I1547+M1546)</f>
        <v>0.5</v>
      </c>
    </row>
    <row r="1548" spans="1:15" x14ac:dyDescent="0.25">
      <c r="A1548" s="25">
        <v>485</v>
      </c>
      <c r="C1548" s="40">
        <v>42220</v>
      </c>
      <c r="D1548" s="41" t="s">
        <v>3493</v>
      </c>
      <c r="E1548" s="42">
        <v>1.0049999999999999</v>
      </c>
      <c r="F1548" s="37" t="s">
        <v>3494</v>
      </c>
      <c r="G1548" s="37" t="s">
        <v>3495</v>
      </c>
      <c r="H1548" s="37">
        <v>1210</v>
      </c>
      <c r="I1548" s="33">
        <v>0.5</v>
      </c>
      <c r="J1548" s="34">
        <v>6560</v>
      </c>
      <c r="K1548" s="35">
        <f t="shared" si="54"/>
        <v>18740</v>
      </c>
      <c r="L1548" s="36">
        <v>17500</v>
      </c>
      <c r="M1548" s="36">
        <v>70</v>
      </c>
      <c r="N1548" s="21">
        <f t="shared" si="55"/>
        <v>70.5</v>
      </c>
    </row>
    <row r="1549" spans="1:15" x14ac:dyDescent="0.25">
      <c r="A1549" s="25">
        <v>486</v>
      </c>
      <c r="C1549" s="40">
        <v>42220</v>
      </c>
      <c r="D1549" s="41" t="s">
        <v>3496</v>
      </c>
      <c r="E1549" s="42">
        <v>0.19</v>
      </c>
      <c r="F1549" s="37" t="s">
        <v>3497</v>
      </c>
      <c r="G1549" s="37" t="s">
        <v>3498</v>
      </c>
      <c r="H1549" s="37">
        <v>3010</v>
      </c>
      <c r="I1549" s="33">
        <v>0.5</v>
      </c>
      <c r="J1549" s="34">
        <v>25090</v>
      </c>
      <c r="K1549" s="35">
        <f t="shared" si="54"/>
        <v>71690</v>
      </c>
      <c r="L1549" s="36">
        <v>71000</v>
      </c>
      <c r="M1549" s="36">
        <v>284</v>
      </c>
      <c r="N1549" s="21">
        <f t="shared" si="55"/>
        <v>284.5</v>
      </c>
    </row>
    <row r="1550" spans="1:15" x14ac:dyDescent="0.25">
      <c r="A1550" s="25">
        <v>487</v>
      </c>
      <c r="C1550" s="40">
        <v>42221</v>
      </c>
      <c r="D1550" s="41" t="s">
        <v>3502</v>
      </c>
      <c r="E1550" s="42" t="s">
        <v>3503</v>
      </c>
      <c r="F1550" s="37" t="s">
        <v>3504</v>
      </c>
      <c r="G1550" s="37" t="s">
        <v>3505</v>
      </c>
      <c r="H1550" s="37">
        <v>3010</v>
      </c>
      <c r="I1550" s="33">
        <v>0.5</v>
      </c>
      <c r="J1550" s="34">
        <v>17460</v>
      </c>
      <c r="K1550" s="35">
        <f t="shared" si="54"/>
        <v>49890</v>
      </c>
      <c r="L1550" s="36">
        <v>64000</v>
      </c>
      <c r="M1550" s="36">
        <v>256</v>
      </c>
      <c r="N1550" s="21">
        <f t="shared" si="55"/>
        <v>256.5</v>
      </c>
    </row>
    <row r="1551" spans="1:15" x14ac:dyDescent="0.25">
      <c r="A1551" s="25">
        <v>488</v>
      </c>
      <c r="C1551" s="40">
        <v>42221</v>
      </c>
      <c r="D1551" s="41" t="s">
        <v>3506</v>
      </c>
      <c r="E1551" s="42">
        <v>30.349799999999998</v>
      </c>
      <c r="F1551" s="37" t="s">
        <v>3507</v>
      </c>
      <c r="G1551" s="37" t="s">
        <v>3508</v>
      </c>
      <c r="H1551" s="37">
        <v>1100</v>
      </c>
      <c r="I1551" s="33">
        <v>0.5</v>
      </c>
      <c r="J1551" s="34">
        <v>64900</v>
      </c>
      <c r="K1551" s="35">
        <f t="shared" si="54"/>
        <v>185430</v>
      </c>
      <c r="L1551" s="36">
        <v>220000</v>
      </c>
      <c r="M1551" s="36">
        <v>880</v>
      </c>
      <c r="N1551" s="21">
        <f t="shared" si="55"/>
        <v>880.5</v>
      </c>
    </row>
    <row r="1552" spans="1:15" x14ac:dyDescent="0.25">
      <c r="A1552" s="25" t="s">
        <v>3509</v>
      </c>
      <c r="C1552" s="40">
        <v>42221</v>
      </c>
      <c r="D1552" s="41" t="s">
        <v>3510</v>
      </c>
      <c r="E1552" s="42" t="s">
        <v>3516</v>
      </c>
      <c r="F1552" s="37" t="s">
        <v>3520</v>
      </c>
      <c r="G1552" s="37" t="s">
        <v>3521</v>
      </c>
      <c r="H1552" s="37">
        <v>3010</v>
      </c>
      <c r="I1552" s="33">
        <v>3</v>
      </c>
      <c r="J1552" s="34">
        <v>118930</v>
      </c>
      <c r="K1552" s="35">
        <f t="shared" si="54"/>
        <v>339800</v>
      </c>
      <c r="N1552" s="21">
        <f t="shared" si="55"/>
        <v>3</v>
      </c>
    </row>
    <row r="1553" spans="1:15" x14ac:dyDescent="0.25">
      <c r="D1553" s="41" t="s">
        <v>3512</v>
      </c>
      <c r="E1553" s="42" t="s">
        <v>3517</v>
      </c>
      <c r="F1553" s="37" t="s">
        <v>124</v>
      </c>
      <c r="G1553" s="37" t="s">
        <v>124</v>
      </c>
      <c r="K1553" s="35">
        <f t="shared" si="54"/>
        <v>0</v>
      </c>
      <c r="N1553" s="21">
        <f t="shared" si="55"/>
        <v>0</v>
      </c>
    </row>
    <row r="1554" spans="1:15" x14ac:dyDescent="0.25">
      <c r="D1554" s="41" t="s">
        <v>3513</v>
      </c>
      <c r="E1554" s="42" t="s">
        <v>3518</v>
      </c>
      <c r="F1554" s="37" t="s">
        <v>124</v>
      </c>
      <c r="G1554" s="37" t="s">
        <v>124</v>
      </c>
      <c r="K1554" s="35">
        <f t="shared" si="54"/>
        <v>0</v>
      </c>
      <c r="N1554" s="21">
        <f t="shared" si="55"/>
        <v>0</v>
      </c>
    </row>
    <row r="1555" spans="1:15" x14ac:dyDescent="0.25">
      <c r="D1555" s="41" t="s">
        <v>3514</v>
      </c>
      <c r="E1555" s="42" t="s">
        <v>3519</v>
      </c>
      <c r="F1555" s="37" t="s">
        <v>124</v>
      </c>
      <c r="G1555" s="37" t="s">
        <v>124</v>
      </c>
      <c r="K1555" s="35">
        <f t="shared" si="54"/>
        <v>0</v>
      </c>
      <c r="N1555" s="21">
        <f t="shared" si="55"/>
        <v>0</v>
      </c>
    </row>
    <row r="1556" spans="1:15" x14ac:dyDescent="0.25">
      <c r="D1556" s="41" t="s">
        <v>3511</v>
      </c>
      <c r="E1556" s="42" t="s">
        <v>3519</v>
      </c>
      <c r="F1556" s="37" t="s">
        <v>124</v>
      </c>
      <c r="G1556" s="37" t="s">
        <v>124</v>
      </c>
      <c r="K1556" s="35">
        <f t="shared" si="54"/>
        <v>0</v>
      </c>
      <c r="N1556" s="21">
        <f t="shared" si="55"/>
        <v>0</v>
      </c>
    </row>
    <row r="1557" spans="1:15" s="30" customFormat="1" x14ac:dyDescent="0.25">
      <c r="A1557" s="26"/>
      <c r="B1557" s="44"/>
      <c r="C1557" s="45"/>
      <c r="D1557" s="45" t="s">
        <v>3515</v>
      </c>
      <c r="E1557" s="46">
        <v>0.56999999999999995</v>
      </c>
      <c r="F1557" s="30" t="s">
        <v>124</v>
      </c>
      <c r="G1557" s="30" t="s">
        <v>124</v>
      </c>
      <c r="I1557" s="31"/>
      <c r="J1557" s="31"/>
      <c r="K1557" s="28">
        <f t="shared" si="54"/>
        <v>0</v>
      </c>
      <c r="L1557" s="32"/>
      <c r="M1557" s="32"/>
      <c r="N1557" s="28">
        <f t="shared" si="55"/>
        <v>0</v>
      </c>
      <c r="O1557" s="26"/>
    </row>
    <row r="1558" spans="1:15" x14ac:dyDescent="0.25">
      <c r="K1558" s="35">
        <v>0</v>
      </c>
      <c r="N1558" s="21">
        <f>SUM(N1546:N1557)</f>
        <v>1496</v>
      </c>
      <c r="O1558" s="25">
        <v>115272</v>
      </c>
    </row>
    <row r="1559" spans="1:15" x14ac:dyDescent="0.25">
      <c r="K1559" s="35">
        <v>0</v>
      </c>
    </row>
    <row r="1560" spans="1:15" x14ac:dyDescent="0.25">
      <c r="A1560" s="25" t="s">
        <v>3522</v>
      </c>
      <c r="C1560" s="40">
        <v>42222</v>
      </c>
      <c r="D1560" s="41" t="s">
        <v>3523</v>
      </c>
      <c r="E1560" s="42" t="s">
        <v>3524</v>
      </c>
      <c r="F1560" s="37" t="s">
        <v>3525</v>
      </c>
      <c r="G1560" s="37" t="s">
        <v>3526</v>
      </c>
      <c r="H1560" s="37">
        <v>2020</v>
      </c>
      <c r="I1560" s="33">
        <v>0.5</v>
      </c>
      <c r="J1560" s="34">
        <v>190</v>
      </c>
      <c r="K1560" s="35">
        <f t="shared" si="54"/>
        <v>540</v>
      </c>
      <c r="N1560" s="21">
        <f t="shared" si="55"/>
        <v>0.5</v>
      </c>
    </row>
    <row r="1561" spans="1:15" x14ac:dyDescent="0.25">
      <c r="A1561" s="25">
        <v>489</v>
      </c>
      <c r="C1561" s="40">
        <v>42222</v>
      </c>
      <c r="D1561" s="41" t="s">
        <v>2249</v>
      </c>
      <c r="E1561" s="42" t="s">
        <v>127</v>
      </c>
      <c r="F1561" s="37" t="s">
        <v>3527</v>
      </c>
      <c r="G1561" s="37" t="s">
        <v>3528</v>
      </c>
      <c r="H1561" s="37">
        <v>1190</v>
      </c>
      <c r="I1561" s="33">
        <v>1</v>
      </c>
      <c r="J1561" s="34">
        <v>21130</v>
      </c>
      <c r="K1561" s="35">
        <f t="shared" si="54"/>
        <v>60370</v>
      </c>
      <c r="L1561" s="36">
        <v>40000</v>
      </c>
      <c r="M1561" s="36">
        <v>160</v>
      </c>
      <c r="N1561" s="21">
        <f t="shared" si="55"/>
        <v>161</v>
      </c>
    </row>
    <row r="1562" spans="1:15" x14ac:dyDescent="0.25">
      <c r="D1562" s="41" t="s">
        <v>2248</v>
      </c>
      <c r="E1562" s="42" t="s">
        <v>127</v>
      </c>
      <c r="F1562" s="37" t="s">
        <v>124</v>
      </c>
      <c r="G1562" s="37" t="s">
        <v>124</v>
      </c>
      <c r="K1562" s="35">
        <f t="shared" ref="K1562:K1629" si="56">ROUND(J1562/0.35,-1)</f>
        <v>0</v>
      </c>
      <c r="N1562" s="21">
        <f t="shared" ref="N1562:N1629" si="57">SUM(I1562+M1562)</f>
        <v>0</v>
      </c>
    </row>
    <row r="1563" spans="1:15" x14ac:dyDescent="0.25">
      <c r="A1563" s="25">
        <v>490</v>
      </c>
      <c r="C1563" s="40">
        <v>42222</v>
      </c>
      <c r="D1563" s="41" t="s">
        <v>3529</v>
      </c>
      <c r="E1563" s="42">
        <v>0.33</v>
      </c>
      <c r="F1563" s="37" t="s">
        <v>3530</v>
      </c>
      <c r="G1563" s="37" t="s">
        <v>3531</v>
      </c>
      <c r="H1563" s="37">
        <v>3010</v>
      </c>
      <c r="I1563" s="33">
        <v>0.5</v>
      </c>
      <c r="J1563" s="34">
        <v>26770</v>
      </c>
      <c r="K1563" s="35">
        <f t="shared" si="56"/>
        <v>76490</v>
      </c>
      <c r="L1563" s="36">
        <v>75000</v>
      </c>
      <c r="M1563" s="36">
        <v>300</v>
      </c>
      <c r="N1563" s="21">
        <f t="shared" si="57"/>
        <v>300.5</v>
      </c>
    </row>
    <row r="1564" spans="1:15" x14ac:dyDescent="0.25">
      <c r="A1564" s="25" t="s">
        <v>3532</v>
      </c>
      <c r="C1564" s="40">
        <v>42222</v>
      </c>
      <c r="D1564" s="41" t="s">
        <v>3533</v>
      </c>
      <c r="E1564" s="42">
        <v>69.5</v>
      </c>
      <c r="F1564" s="37" t="s">
        <v>3534</v>
      </c>
      <c r="G1564" s="37" t="s">
        <v>3535</v>
      </c>
      <c r="H1564" s="37">
        <v>1100</v>
      </c>
      <c r="I1564" s="33">
        <v>0.5</v>
      </c>
      <c r="J1564" s="34">
        <v>92420</v>
      </c>
      <c r="K1564" s="35">
        <f t="shared" si="56"/>
        <v>264060</v>
      </c>
      <c r="N1564" s="21">
        <f t="shared" si="57"/>
        <v>0.5</v>
      </c>
    </row>
    <row r="1565" spans="1:15" x14ac:dyDescent="0.25">
      <c r="A1565" s="25">
        <v>491</v>
      </c>
      <c r="C1565" s="40">
        <v>42222</v>
      </c>
      <c r="D1565" s="41" t="s">
        <v>3536</v>
      </c>
      <c r="E1565" s="42">
        <v>5.1855000000000002</v>
      </c>
      <c r="F1565" s="37" t="s">
        <v>3537</v>
      </c>
      <c r="G1565" s="37" t="s">
        <v>3538</v>
      </c>
      <c r="H1565" s="37">
        <v>1170</v>
      </c>
      <c r="I1565" s="33">
        <v>0.5</v>
      </c>
      <c r="J1565" s="34">
        <v>7880</v>
      </c>
      <c r="K1565" s="35">
        <f t="shared" si="56"/>
        <v>22510</v>
      </c>
      <c r="L1565" s="36">
        <v>14000</v>
      </c>
      <c r="M1565" s="36">
        <v>56</v>
      </c>
      <c r="N1565" s="21">
        <f t="shared" si="57"/>
        <v>56.5</v>
      </c>
    </row>
    <row r="1566" spans="1:15" s="30" customFormat="1" x14ac:dyDescent="0.25">
      <c r="A1566" s="26">
        <v>492</v>
      </c>
      <c r="B1566" s="44"/>
      <c r="C1566" s="45">
        <v>42222</v>
      </c>
      <c r="D1566" s="45" t="s">
        <v>3539</v>
      </c>
      <c r="E1566" s="46">
        <v>1.351</v>
      </c>
      <c r="F1566" s="30" t="s">
        <v>3540</v>
      </c>
      <c r="G1566" s="30" t="s">
        <v>3541</v>
      </c>
      <c r="H1566" s="30">
        <v>1150</v>
      </c>
      <c r="I1566" s="31">
        <v>0.5</v>
      </c>
      <c r="J1566" s="31">
        <v>47610</v>
      </c>
      <c r="K1566" s="28">
        <f t="shared" si="56"/>
        <v>136030</v>
      </c>
      <c r="L1566" s="32">
        <v>168000</v>
      </c>
      <c r="M1566" s="32">
        <v>672</v>
      </c>
      <c r="N1566" s="28">
        <f t="shared" si="57"/>
        <v>672.5</v>
      </c>
      <c r="O1566" s="26"/>
    </row>
    <row r="1567" spans="1:15" x14ac:dyDescent="0.25">
      <c r="K1567" s="35">
        <v>0</v>
      </c>
      <c r="N1567" s="21">
        <f>SUM(N1560:N1566)</f>
        <v>1191.5</v>
      </c>
      <c r="O1567" s="25">
        <v>115286</v>
      </c>
    </row>
    <row r="1568" spans="1:15" x14ac:dyDescent="0.25">
      <c r="K1568" s="35">
        <v>0</v>
      </c>
    </row>
    <row r="1569" spans="1:15" x14ac:dyDescent="0.25">
      <c r="A1569" s="25" t="s">
        <v>3542</v>
      </c>
      <c r="C1569" s="40">
        <v>42221</v>
      </c>
      <c r="D1569" s="41" t="s">
        <v>1451</v>
      </c>
      <c r="E1569" s="42">
        <v>3.0009999999999999</v>
      </c>
      <c r="F1569" s="37" t="s">
        <v>3553</v>
      </c>
      <c r="G1569" s="37" t="s">
        <v>3554</v>
      </c>
      <c r="H1569" s="37">
        <v>1040</v>
      </c>
      <c r="I1569" s="33">
        <v>1</v>
      </c>
      <c r="J1569" s="34">
        <v>37380</v>
      </c>
      <c r="K1569" s="35">
        <f t="shared" si="56"/>
        <v>106800</v>
      </c>
      <c r="N1569" s="21">
        <f t="shared" si="57"/>
        <v>1</v>
      </c>
    </row>
    <row r="1570" spans="1:15" x14ac:dyDescent="0.25">
      <c r="A1570" s="77"/>
      <c r="D1570" s="41" t="s">
        <v>1452</v>
      </c>
      <c r="E1570" s="42">
        <v>0.30499999999999999</v>
      </c>
      <c r="F1570" s="37" t="s">
        <v>124</v>
      </c>
      <c r="G1570" s="37" t="s">
        <v>124</v>
      </c>
      <c r="K1570" s="35">
        <v>0</v>
      </c>
      <c r="O1570" s="77"/>
    </row>
    <row r="1571" spans="1:15" x14ac:dyDescent="0.25">
      <c r="A1571" s="25" t="s">
        <v>3543</v>
      </c>
      <c r="C1571" s="40">
        <v>42222</v>
      </c>
      <c r="D1571" s="41" t="s">
        <v>3544</v>
      </c>
      <c r="E1571" s="42" t="s">
        <v>127</v>
      </c>
      <c r="F1571" s="37" t="s">
        <v>3545</v>
      </c>
      <c r="G1571" s="37" t="s">
        <v>3546</v>
      </c>
      <c r="H1571" s="37">
        <v>2050</v>
      </c>
      <c r="I1571" s="33">
        <v>0.5</v>
      </c>
      <c r="J1571" s="34">
        <v>16890</v>
      </c>
      <c r="K1571" s="35">
        <f t="shared" si="56"/>
        <v>48260</v>
      </c>
      <c r="N1571" s="21">
        <f t="shared" si="57"/>
        <v>0.5</v>
      </c>
    </row>
    <row r="1572" spans="1:15" x14ac:dyDescent="0.25">
      <c r="A1572" s="25" t="s">
        <v>3547</v>
      </c>
      <c r="C1572" s="40">
        <v>42222</v>
      </c>
      <c r="D1572" s="41" t="s">
        <v>3548</v>
      </c>
      <c r="E1572" s="42">
        <v>83.36</v>
      </c>
      <c r="F1572" s="37" t="s">
        <v>3549</v>
      </c>
      <c r="G1572" s="37" t="s">
        <v>3550</v>
      </c>
      <c r="H1572" s="37">
        <v>1070</v>
      </c>
      <c r="I1572" s="33">
        <v>1.5</v>
      </c>
      <c r="J1572" s="34">
        <v>113730</v>
      </c>
      <c r="K1572" s="35">
        <f t="shared" si="56"/>
        <v>324940</v>
      </c>
      <c r="N1572" s="21">
        <f t="shared" si="57"/>
        <v>1.5</v>
      </c>
    </row>
    <row r="1573" spans="1:15" x14ac:dyDescent="0.25">
      <c r="D1573" s="41" t="s">
        <v>3551</v>
      </c>
      <c r="E1573" s="42">
        <v>6.5</v>
      </c>
      <c r="F1573" s="37" t="s">
        <v>124</v>
      </c>
      <c r="G1573" s="37" t="s">
        <v>124</v>
      </c>
      <c r="K1573" s="35">
        <f t="shared" si="56"/>
        <v>0</v>
      </c>
      <c r="N1573" s="21">
        <f t="shared" si="57"/>
        <v>0</v>
      </c>
    </row>
    <row r="1574" spans="1:15" x14ac:dyDescent="0.25">
      <c r="D1574" s="41" t="s">
        <v>3552</v>
      </c>
      <c r="E1574" s="42">
        <v>2.5017</v>
      </c>
      <c r="F1574" s="37" t="s">
        <v>124</v>
      </c>
      <c r="G1574" s="37" t="s">
        <v>124</v>
      </c>
      <c r="K1574" s="35">
        <f t="shared" si="56"/>
        <v>0</v>
      </c>
      <c r="N1574" s="21">
        <f t="shared" si="57"/>
        <v>0</v>
      </c>
    </row>
    <row r="1575" spans="1:15" x14ac:dyDescent="0.25">
      <c r="A1575" s="25">
        <v>493</v>
      </c>
      <c r="C1575" s="40">
        <v>42222</v>
      </c>
      <c r="D1575" s="41" t="s">
        <v>3548</v>
      </c>
      <c r="E1575" s="42">
        <v>92.908000000000001</v>
      </c>
      <c r="F1575" s="37" t="s">
        <v>3555</v>
      </c>
      <c r="G1575" s="37" t="s">
        <v>3556</v>
      </c>
      <c r="H1575" s="37">
        <v>1070</v>
      </c>
      <c r="I1575" s="33">
        <v>1.5</v>
      </c>
      <c r="J1575" s="34">
        <v>114390</v>
      </c>
      <c r="K1575" s="35">
        <f t="shared" si="56"/>
        <v>326830</v>
      </c>
      <c r="L1575" s="36">
        <v>200000</v>
      </c>
      <c r="M1575" s="36">
        <v>800</v>
      </c>
      <c r="N1575" s="21">
        <f t="shared" si="57"/>
        <v>801.5</v>
      </c>
    </row>
    <row r="1576" spans="1:15" x14ac:dyDescent="0.25">
      <c r="A1576" s="25">
        <v>494</v>
      </c>
      <c r="C1576" s="40">
        <v>42223</v>
      </c>
      <c r="D1576" s="41" t="s">
        <v>3557</v>
      </c>
      <c r="E1576" s="42">
        <v>14</v>
      </c>
      <c r="F1576" s="37" t="s">
        <v>3558</v>
      </c>
      <c r="G1576" s="37" t="s">
        <v>3559</v>
      </c>
      <c r="H1576" s="37">
        <v>1080</v>
      </c>
      <c r="I1576" s="33">
        <v>0.5</v>
      </c>
      <c r="J1576" s="34">
        <v>23050</v>
      </c>
      <c r="K1576" s="35">
        <f t="shared" si="56"/>
        <v>65860</v>
      </c>
      <c r="L1576" s="36">
        <v>134000</v>
      </c>
      <c r="M1576" s="36">
        <v>536</v>
      </c>
      <c r="N1576" s="21">
        <f t="shared" si="57"/>
        <v>536.5</v>
      </c>
    </row>
    <row r="1577" spans="1:15" s="30" customFormat="1" x14ac:dyDescent="0.25">
      <c r="A1577" s="26">
        <v>495</v>
      </c>
      <c r="B1577" s="44"/>
      <c r="C1577" s="45">
        <v>42223</v>
      </c>
      <c r="D1577" s="45" t="s">
        <v>3560</v>
      </c>
      <c r="E1577" s="46" t="s">
        <v>3561</v>
      </c>
      <c r="F1577" s="30" t="s">
        <v>608</v>
      </c>
      <c r="G1577" s="30" t="s">
        <v>3562</v>
      </c>
      <c r="H1577" s="30">
        <v>1190</v>
      </c>
      <c r="I1577" s="31">
        <v>0.5</v>
      </c>
      <c r="J1577" s="31">
        <v>19200</v>
      </c>
      <c r="K1577" s="28">
        <f t="shared" si="56"/>
        <v>54860</v>
      </c>
      <c r="L1577" s="32">
        <v>60000</v>
      </c>
      <c r="M1577" s="32">
        <v>240</v>
      </c>
      <c r="N1577" s="28">
        <f t="shared" si="57"/>
        <v>240.5</v>
      </c>
      <c r="O1577" s="26"/>
    </row>
    <row r="1578" spans="1:15" x14ac:dyDescent="0.25">
      <c r="K1578" s="35">
        <v>0</v>
      </c>
      <c r="N1578" s="21">
        <f>SUM(N1569:N1577)</f>
        <v>1581.5</v>
      </c>
      <c r="O1578" s="25">
        <v>115302</v>
      </c>
    </row>
    <row r="1579" spans="1:15" x14ac:dyDescent="0.25">
      <c r="K1579" s="35">
        <v>0</v>
      </c>
    </row>
    <row r="1580" spans="1:15" x14ac:dyDescent="0.25">
      <c r="A1580" s="25" t="s">
        <v>3563</v>
      </c>
      <c r="C1580" s="40">
        <v>42223</v>
      </c>
      <c r="D1580" s="41" t="s">
        <v>3566</v>
      </c>
      <c r="E1580" s="42">
        <v>42.896000000000001</v>
      </c>
      <c r="F1580" s="37" t="s">
        <v>3567</v>
      </c>
      <c r="G1580" s="37" t="s">
        <v>3568</v>
      </c>
      <c r="H1580" s="37">
        <v>1160</v>
      </c>
      <c r="I1580" s="33">
        <v>0.5</v>
      </c>
      <c r="J1580" s="34">
        <v>51450</v>
      </c>
      <c r="K1580" s="35">
        <f t="shared" si="56"/>
        <v>147000</v>
      </c>
      <c r="N1580" s="21">
        <f t="shared" si="57"/>
        <v>0.5</v>
      </c>
    </row>
    <row r="1581" spans="1:15" x14ac:dyDescent="0.25">
      <c r="A1581" s="25">
        <v>496</v>
      </c>
      <c r="C1581" s="40">
        <v>42223</v>
      </c>
      <c r="D1581" s="41" t="s">
        <v>3564</v>
      </c>
      <c r="E1581" s="42">
        <v>22.428000000000001</v>
      </c>
      <c r="F1581" s="37" t="s">
        <v>273</v>
      </c>
      <c r="G1581" s="37" t="s">
        <v>3565</v>
      </c>
      <c r="H1581" s="37">
        <v>1120</v>
      </c>
      <c r="I1581" s="33">
        <v>0.5</v>
      </c>
      <c r="J1581" s="34">
        <v>30340</v>
      </c>
      <c r="K1581" s="35">
        <f t="shared" si="56"/>
        <v>86690</v>
      </c>
      <c r="L1581" s="36">
        <v>134568</v>
      </c>
      <c r="M1581" s="36">
        <v>538.4</v>
      </c>
      <c r="N1581" s="21">
        <f t="shared" si="57"/>
        <v>538.9</v>
      </c>
    </row>
    <row r="1582" spans="1:15" x14ac:dyDescent="0.25">
      <c r="A1582" s="25">
        <v>497</v>
      </c>
      <c r="C1582" s="40">
        <v>42223</v>
      </c>
      <c r="D1582" s="41" t="s">
        <v>3569</v>
      </c>
      <c r="E1582" s="42">
        <v>0.23119999999999999</v>
      </c>
      <c r="F1582" s="37" t="s">
        <v>3570</v>
      </c>
      <c r="G1582" s="37" t="s">
        <v>3571</v>
      </c>
      <c r="H1582" s="37">
        <v>3010</v>
      </c>
      <c r="I1582" s="33">
        <v>0.5</v>
      </c>
      <c r="J1582" s="34">
        <v>44280</v>
      </c>
      <c r="K1582" s="35">
        <f t="shared" si="56"/>
        <v>126510</v>
      </c>
      <c r="L1582" s="36">
        <v>151000</v>
      </c>
      <c r="M1582" s="36">
        <v>604</v>
      </c>
      <c r="N1582" s="21">
        <f t="shared" si="57"/>
        <v>604.5</v>
      </c>
    </row>
    <row r="1583" spans="1:15" x14ac:dyDescent="0.25">
      <c r="A1583" s="25">
        <v>499</v>
      </c>
      <c r="C1583" s="40">
        <v>42226</v>
      </c>
      <c r="D1583" s="41" t="s">
        <v>3572</v>
      </c>
      <c r="E1583" s="42">
        <v>1.04</v>
      </c>
      <c r="F1583" s="37" t="s">
        <v>3573</v>
      </c>
      <c r="G1583" s="37" t="s">
        <v>3574</v>
      </c>
      <c r="H1583" s="37">
        <v>1070</v>
      </c>
      <c r="I1583" s="33">
        <v>0.5</v>
      </c>
      <c r="J1583" s="34">
        <v>4640</v>
      </c>
      <c r="K1583" s="35">
        <f t="shared" si="56"/>
        <v>13260</v>
      </c>
      <c r="L1583" s="36">
        <v>20000</v>
      </c>
      <c r="M1583" s="36">
        <v>80</v>
      </c>
      <c r="N1583" s="21">
        <f t="shared" si="57"/>
        <v>80.5</v>
      </c>
    </row>
    <row r="1584" spans="1:15" x14ac:dyDescent="0.25">
      <c r="A1584" s="25">
        <v>498</v>
      </c>
      <c r="C1584" s="40">
        <v>42223</v>
      </c>
      <c r="D1584" s="41" t="s">
        <v>402</v>
      </c>
      <c r="E1584" s="42" t="s">
        <v>409</v>
      </c>
      <c r="F1584" s="37" t="s">
        <v>3575</v>
      </c>
      <c r="G1584" s="37" t="s">
        <v>3576</v>
      </c>
      <c r="H1584" s="37">
        <v>3010</v>
      </c>
      <c r="I1584" s="33">
        <v>0.5</v>
      </c>
      <c r="J1584" s="34">
        <v>10510</v>
      </c>
      <c r="K1584" s="35">
        <f t="shared" si="56"/>
        <v>30030</v>
      </c>
      <c r="L1584" s="36">
        <v>45000</v>
      </c>
      <c r="M1584" s="36">
        <v>180</v>
      </c>
      <c r="N1584" s="21">
        <f t="shared" si="57"/>
        <v>180.5</v>
      </c>
    </row>
    <row r="1585" spans="1:15" x14ac:dyDescent="0.25">
      <c r="A1585" s="25" t="s">
        <v>3581</v>
      </c>
      <c r="C1585" s="40">
        <v>42223</v>
      </c>
      <c r="D1585" s="41" t="s">
        <v>3582</v>
      </c>
      <c r="E1585" s="42">
        <v>0.16539999999999999</v>
      </c>
      <c r="F1585" s="37" t="s">
        <v>3583</v>
      </c>
      <c r="G1585" s="37" t="s">
        <v>3584</v>
      </c>
      <c r="H1585" s="37" t="s">
        <v>3585</v>
      </c>
      <c r="I1585" s="33">
        <v>2.5</v>
      </c>
      <c r="J1585" s="34">
        <v>2102</v>
      </c>
      <c r="K1585" s="35">
        <f t="shared" si="56"/>
        <v>6010</v>
      </c>
      <c r="N1585" s="21">
        <f t="shared" si="57"/>
        <v>2.5</v>
      </c>
    </row>
    <row r="1586" spans="1:15" x14ac:dyDescent="0.25">
      <c r="A1586" s="78"/>
      <c r="D1586" s="41" t="s">
        <v>3586</v>
      </c>
      <c r="E1586" s="42">
        <v>0.66100000000000003</v>
      </c>
      <c r="F1586" s="37" t="s">
        <v>124</v>
      </c>
      <c r="G1586" s="37" t="s">
        <v>124</v>
      </c>
      <c r="K1586" s="35">
        <v>0</v>
      </c>
      <c r="O1586" s="78"/>
    </row>
    <row r="1587" spans="1:15" x14ac:dyDescent="0.25">
      <c r="A1587" s="78"/>
      <c r="D1587" s="41" t="s">
        <v>3587</v>
      </c>
      <c r="E1587" s="42">
        <v>0.80679999999999996</v>
      </c>
      <c r="F1587" s="37" t="s">
        <v>124</v>
      </c>
      <c r="G1587" s="37" t="s">
        <v>124</v>
      </c>
      <c r="K1587" s="35">
        <v>0</v>
      </c>
      <c r="O1587" s="78"/>
    </row>
    <row r="1588" spans="1:15" x14ac:dyDescent="0.25">
      <c r="A1588" s="78"/>
      <c r="D1588" s="41" t="s">
        <v>3588</v>
      </c>
      <c r="E1588" s="42">
        <v>0.2326</v>
      </c>
      <c r="F1588" s="37" t="s">
        <v>124</v>
      </c>
      <c r="G1588" s="37" t="s">
        <v>124</v>
      </c>
      <c r="K1588" s="35">
        <v>0</v>
      </c>
      <c r="O1588" s="78"/>
    </row>
    <row r="1589" spans="1:15" x14ac:dyDescent="0.25">
      <c r="A1589" s="78"/>
      <c r="D1589" s="41" t="s">
        <v>3587</v>
      </c>
      <c r="E1589" s="42">
        <v>0.80630000000000002</v>
      </c>
      <c r="F1589" s="37" t="s">
        <v>124</v>
      </c>
      <c r="G1589" s="37" t="s">
        <v>124</v>
      </c>
      <c r="K1589" s="35">
        <v>0</v>
      </c>
      <c r="O1589" s="78"/>
    </row>
    <row r="1590" spans="1:15" s="30" customFormat="1" x14ac:dyDescent="0.25">
      <c r="A1590" s="26" t="s">
        <v>3577</v>
      </c>
      <c r="B1590" s="44"/>
      <c r="C1590" s="45">
        <v>42226</v>
      </c>
      <c r="D1590" s="45" t="s">
        <v>1188</v>
      </c>
      <c r="E1590" s="46" t="s">
        <v>3578</v>
      </c>
      <c r="F1590" s="30" t="s">
        <v>3579</v>
      </c>
      <c r="G1590" s="30" t="s">
        <v>3580</v>
      </c>
      <c r="H1590" s="30">
        <v>3010</v>
      </c>
      <c r="I1590" s="31">
        <v>0.5</v>
      </c>
      <c r="J1590" s="31">
        <v>27570</v>
      </c>
      <c r="K1590" s="28">
        <f t="shared" si="56"/>
        <v>78770</v>
      </c>
      <c r="L1590" s="32"/>
      <c r="M1590" s="32"/>
      <c r="N1590" s="28">
        <f t="shared" si="57"/>
        <v>0.5</v>
      </c>
      <c r="O1590" s="26"/>
    </row>
    <row r="1591" spans="1:15" x14ac:dyDescent="0.25">
      <c r="K1591" s="35">
        <v>0</v>
      </c>
      <c r="N1591" s="21">
        <f>SUM(N1580:N1590)</f>
        <v>1407.9</v>
      </c>
      <c r="O1591" s="25">
        <v>115324</v>
      </c>
    </row>
    <row r="1592" spans="1:15" x14ac:dyDescent="0.25">
      <c r="K1592" s="35">
        <v>0</v>
      </c>
    </row>
    <row r="1593" spans="1:15" x14ac:dyDescent="0.25">
      <c r="A1593" s="25">
        <v>500</v>
      </c>
      <c r="C1593" s="40">
        <v>42227</v>
      </c>
      <c r="D1593" s="41" t="s">
        <v>3590</v>
      </c>
      <c r="E1593" s="42">
        <v>13.52</v>
      </c>
      <c r="F1593" s="37" t="s">
        <v>289</v>
      </c>
      <c r="G1593" s="37" t="s">
        <v>3589</v>
      </c>
      <c r="H1593" s="37">
        <v>1220</v>
      </c>
      <c r="I1593" s="33">
        <v>0.5</v>
      </c>
      <c r="J1593" s="34">
        <v>20970</v>
      </c>
      <c r="K1593" s="35">
        <f t="shared" si="56"/>
        <v>59910</v>
      </c>
      <c r="L1593" s="36">
        <v>90516.4</v>
      </c>
      <c r="M1593" s="36">
        <v>362.4</v>
      </c>
      <c r="N1593" s="21">
        <f>SUM(I1593+M1593)</f>
        <v>362.9</v>
      </c>
    </row>
    <row r="1594" spans="1:15" x14ac:dyDescent="0.25">
      <c r="A1594" s="25">
        <v>501</v>
      </c>
      <c r="C1594" s="40">
        <v>42227</v>
      </c>
      <c r="D1594" s="41" t="s">
        <v>3591</v>
      </c>
      <c r="E1594" s="42" t="s">
        <v>3593</v>
      </c>
      <c r="F1594" s="37" t="s">
        <v>3595</v>
      </c>
      <c r="G1594" s="37" t="s">
        <v>3596</v>
      </c>
      <c r="H1594" s="37">
        <v>3010</v>
      </c>
      <c r="I1594" s="33">
        <v>1</v>
      </c>
      <c r="J1594" s="34">
        <v>59400</v>
      </c>
      <c r="K1594" s="35">
        <f t="shared" si="56"/>
        <v>169710</v>
      </c>
      <c r="L1594" s="36">
        <v>117500</v>
      </c>
      <c r="M1594" s="36">
        <v>470</v>
      </c>
      <c r="N1594" s="21">
        <f t="shared" si="57"/>
        <v>471</v>
      </c>
    </row>
    <row r="1595" spans="1:15" s="30" customFormat="1" x14ac:dyDescent="0.25">
      <c r="A1595" s="26"/>
      <c r="B1595" s="44"/>
      <c r="C1595" s="45"/>
      <c r="D1595" s="45" t="s">
        <v>3592</v>
      </c>
      <c r="E1595" s="46" t="s">
        <v>3594</v>
      </c>
      <c r="F1595" s="30" t="s">
        <v>124</v>
      </c>
      <c r="G1595" s="30" t="s">
        <v>124</v>
      </c>
      <c r="I1595" s="31"/>
      <c r="J1595" s="31"/>
      <c r="K1595" s="28">
        <f t="shared" si="56"/>
        <v>0</v>
      </c>
      <c r="L1595" s="32"/>
      <c r="M1595" s="32"/>
      <c r="N1595" s="28">
        <f t="shared" si="57"/>
        <v>0</v>
      </c>
      <c r="O1595" s="26"/>
    </row>
    <row r="1596" spans="1:15" x14ac:dyDescent="0.25">
      <c r="K1596" s="35">
        <v>0</v>
      </c>
      <c r="N1596" s="21">
        <f>SUM(N1593:N1595)</f>
        <v>833.9</v>
      </c>
      <c r="O1596" s="25">
        <v>115349</v>
      </c>
    </row>
    <row r="1597" spans="1:15" x14ac:dyDescent="0.25">
      <c r="K1597" s="35">
        <v>0</v>
      </c>
    </row>
    <row r="1598" spans="1:15" s="30" customFormat="1" x14ac:dyDescent="0.25">
      <c r="A1598" s="26">
        <v>502</v>
      </c>
      <c r="B1598" s="44"/>
      <c r="C1598" s="45">
        <v>42228</v>
      </c>
      <c r="D1598" s="45" t="s">
        <v>3597</v>
      </c>
      <c r="E1598" s="46">
        <v>16.324999999999999</v>
      </c>
      <c r="F1598" s="30" t="s">
        <v>3598</v>
      </c>
      <c r="G1598" s="30" t="s">
        <v>3599</v>
      </c>
      <c r="H1598" s="30">
        <v>1220</v>
      </c>
      <c r="I1598" s="31">
        <v>0.5</v>
      </c>
      <c r="J1598" s="31">
        <v>60720</v>
      </c>
      <c r="K1598" s="28">
        <f t="shared" si="56"/>
        <v>173490</v>
      </c>
      <c r="L1598" s="32">
        <v>195698.54</v>
      </c>
      <c r="M1598" s="32">
        <v>783</v>
      </c>
      <c r="N1598" s="28">
        <f t="shared" si="57"/>
        <v>783.5</v>
      </c>
      <c r="O1598" s="26"/>
    </row>
    <row r="1599" spans="1:15" x14ac:dyDescent="0.25">
      <c r="K1599" s="35">
        <v>0</v>
      </c>
      <c r="N1599" s="21">
        <f>SUM(N1598)</f>
        <v>783.5</v>
      </c>
      <c r="O1599" s="25">
        <v>115361</v>
      </c>
    </row>
    <row r="1600" spans="1:15" x14ac:dyDescent="0.25">
      <c r="A1600" s="79"/>
      <c r="K1600" s="35">
        <v>0</v>
      </c>
      <c r="O1600" s="79"/>
    </row>
    <row r="1601" spans="1:15" s="29" customFormat="1" x14ac:dyDescent="0.25">
      <c r="A1601" s="23" t="s">
        <v>3600</v>
      </c>
      <c r="B1601" s="47"/>
      <c r="C1601" s="40">
        <v>42228</v>
      </c>
      <c r="D1601" s="40" t="s">
        <v>3601</v>
      </c>
      <c r="E1601" s="48" t="s">
        <v>3602</v>
      </c>
      <c r="F1601" s="29" t="s">
        <v>3603</v>
      </c>
      <c r="G1601" s="29" t="s">
        <v>3604</v>
      </c>
      <c r="H1601" s="29">
        <v>2040</v>
      </c>
      <c r="I1601" s="33">
        <v>0.5</v>
      </c>
      <c r="J1601" s="33">
        <v>2290</v>
      </c>
      <c r="K1601" s="35">
        <f>ROUND(J1601/0.35,-1)</f>
        <v>6540</v>
      </c>
      <c r="L1601" s="38"/>
      <c r="M1601" s="38"/>
      <c r="N1601" s="35">
        <f>SUM(I1601+M1601)</f>
        <v>0.5</v>
      </c>
      <c r="O1601" s="23"/>
    </row>
    <row r="1602" spans="1:15" x14ac:dyDescent="0.25">
      <c r="A1602" s="25" t="s">
        <v>3605</v>
      </c>
      <c r="C1602" s="40">
        <v>42228</v>
      </c>
      <c r="D1602" s="41" t="s">
        <v>3606</v>
      </c>
      <c r="E1602" s="42" t="s">
        <v>3607</v>
      </c>
      <c r="F1602" s="37" t="s">
        <v>3608</v>
      </c>
      <c r="G1602" s="37" t="s">
        <v>3609</v>
      </c>
      <c r="H1602" s="37">
        <v>3010</v>
      </c>
      <c r="I1602" s="33">
        <v>0.5</v>
      </c>
      <c r="J1602" s="34">
        <v>62010</v>
      </c>
      <c r="K1602" s="35">
        <f t="shared" si="56"/>
        <v>177170</v>
      </c>
      <c r="L1602" s="36">
        <v>62010</v>
      </c>
      <c r="N1602" s="21">
        <f t="shared" si="57"/>
        <v>0.5</v>
      </c>
    </row>
    <row r="1603" spans="1:15" x14ac:dyDescent="0.25">
      <c r="A1603" s="25">
        <v>503</v>
      </c>
      <c r="C1603" s="40">
        <v>42228</v>
      </c>
      <c r="D1603" s="41" t="s">
        <v>1636</v>
      </c>
      <c r="E1603" s="42" t="s">
        <v>1322</v>
      </c>
      <c r="F1603" s="37" t="s">
        <v>3610</v>
      </c>
      <c r="G1603" s="37" t="s">
        <v>3611</v>
      </c>
      <c r="H1603" s="37">
        <v>2050</v>
      </c>
      <c r="I1603" s="33">
        <v>0.5</v>
      </c>
      <c r="J1603" s="34">
        <v>22470</v>
      </c>
      <c r="K1603" s="35">
        <f t="shared" si="56"/>
        <v>64200</v>
      </c>
      <c r="L1603" s="36">
        <v>76000</v>
      </c>
      <c r="M1603" s="36">
        <v>304</v>
      </c>
      <c r="N1603" s="21">
        <f t="shared" si="57"/>
        <v>304.5</v>
      </c>
    </row>
    <row r="1604" spans="1:15" x14ac:dyDescent="0.25">
      <c r="A1604" s="25" t="s">
        <v>3612</v>
      </c>
      <c r="C1604" s="40">
        <v>42228</v>
      </c>
      <c r="D1604" s="41" t="s">
        <v>3613</v>
      </c>
      <c r="E1604" s="42">
        <v>5</v>
      </c>
      <c r="F1604" s="37" t="s">
        <v>3614</v>
      </c>
      <c r="G1604" s="37" t="s">
        <v>3615</v>
      </c>
      <c r="H1604" s="37">
        <v>1130</v>
      </c>
      <c r="I1604" s="33">
        <v>0.5</v>
      </c>
      <c r="J1604" s="34">
        <v>9150</v>
      </c>
      <c r="K1604" s="35">
        <f t="shared" si="56"/>
        <v>26140</v>
      </c>
      <c r="N1604" s="21">
        <f t="shared" si="57"/>
        <v>0.5</v>
      </c>
    </row>
    <row r="1605" spans="1:15" x14ac:dyDescent="0.25">
      <c r="A1605" s="25">
        <v>504</v>
      </c>
      <c r="C1605" s="40">
        <v>42228</v>
      </c>
      <c r="D1605" s="41" t="s">
        <v>3613</v>
      </c>
      <c r="E1605" s="42">
        <v>5</v>
      </c>
      <c r="F1605" s="37" t="s">
        <v>3615</v>
      </c>
      <c r="G1605" s="37" t="s">
        <v>3616</v>
      </c>
      <c r="H1605" s="37">
        <v>1130</v>
      </c>
      <c r="I1605" s="33">
        <v>0.5</v>
      </c>
      <c r="J1605" s="34">
        <v>9150</v>
      </c>
      <c r="K1605" s="35">
        <f t="shared" si="56"/>
        <v>26140</v>
      </c>
      <c r="L1605" s="36">
        <v>21500</v>
      </c>
      <c r="M1605" s="36">
        <v>86</v>
      </c>
      <c r="N1605" s="21">
        <f t="shared" si="57"/>
        <v>86.5</v>
      </c>
    </row>
    <row r="1606" spans="1:15" x14ac:dyDescent="0.25">
      <c r="A1606" s="25" t="s">
        <v>3617</v>
      </c>
      <c r="C1606" s="40">
        <v>42228</v>
      </c>
      <c r="D1606" s="41" t="s">
        <v>3618</v>
      </c>
      <c r="E1606" s="42">
        <v>0.27550000000000002</v>
      </c>
      <c r="F1606" s="37" t="s">
        <v>3619</v>
      </c>
      <c r="G1606" s="37" t="s">
        <v>3620</v>
      </c>
      <c r="H1606" s="37">
        <v>2040</v>
      </c>
      <c r="I1606" s="33">
        <v>0.5</v>
      </c>
      <c r="J1606" s="34">
        <v>36400</v>
      </c>
      <c r="K1606" s="35">
        <f t="shared" si="56"/>
        <v>104000</v>
      </c>
      <c r="N1606" s="21">
        <f t="shared" si="57"/>
        <v>0.5</v>
      </c>
    </row>
    <row r="1607" spans="1:15" x14ac:dyDescent="0.25">
      <c r="A1607" s="25" t="s">
        <v>3621</v>
      </c>
      <c r="C1607" s="40">
        <v>42229</v>
      </c>
      <c r="D1607" s="41" t="s">
        <v>3622</v>
      </c>
      <c r="E1607" s="42">
        <v>4.7389000000000001</v>
      </c>
      <c r="F1607" s="37" t="s">
        <v>3623</v>
      </c>
      <c r="G1607" s="37" t="s">
        <v>3624</v>
      </c>
      <c r="H1607" s="37">
        <v>1090</v>
      </c>
      <c r="I1607" s="33">
        <v>0.5</v>
      </c>
      <c r="J1607" s="34">
        <v>7470</v>
      </c>
      <c r="K1607" s="35">
        <f t="shared" si="56"/>
        <v>21340</v>
      </c>
      <c r="N1607" s="21">
        <f t="shared" si="57"/>
        <v>0.5</v>
      </c>
    </row>
    <row r="1608" spans="1:15" x14ac:dyDescent="0.25">
      <c r="A1608" s="25" t="s">
        <v>3625</v>
      </c>
      <c r="C1608" s="40">
        <v>42229</v>
      </c>
      <c r="D1608" s="41" t="s">
        <v>3626</v>
      </c>
      <c r="E1608" s="42" t="s">
        <v>3627</v>
      </c>
      <c r="F1608" s="37" t="s">
        <v>3628</v>
      </c>
      <c r="G1608" s="37" t="s">
        <v>3629</v>
      </c>
      <c r="H1608" s="37">
        <v>3010</v>
      </c>
      <c r="I1608" s="33">
        <v>0.5</v>
      </c>
      <c r="J1608" s="34">
        <v>11850</v>
      </c>
      <c r="K1608" s="35">
        <f t="shared" si="56"/>
        <v>33860</v>
      </c>
      <c r="N1608" s="21">
        <f t="shared" si="57"/>
        <v>0.5</v>
      </c>
    </row>
    <row r="1609" spans="1:15" x14ac:dyDescent="0.25">
      <c r="A1609" s="25">
        <v>505</v>
      </c>
      <c r="C1609" s="40">
        <v>42229</v>
      </c>
      <c r="D1609" s="41" t="s">
        <v>3630</v>
      </c>
      <c r="E1609" s="42">
        <v>5.2220000000000004</v>
      </c>
      <c r="F1609" s="37" t="s">
        <v>3631</v>
      </c>
      <c r="G1609" s="37" t="s">
        <v>3632</v>
      </c>
      <c r="H1609" s="37">
        <v>1090</v>
      </c>
      <c r="I1609" s="33">
        <v>1</v>
      </c>
      <c r="J1609" s="34">
        <v>30020</v>
      </c>
      <c r="K1609" s="35">
        <f t="shared" si="56"/>
        <v>85770</v>
      </c>
      <c r="L1609" s="36">
        <v>133500</v>
      </c>
      <c r="M1609" s="36">
        <v>534</v>
      </c>
      <c r="N1609" s="21">
        <f t="shared" si="57"/>
        <v>535</v>
      </c>
    </row>
    <row r="1610" spans="1:15" x14ac:dyDescent="0.25">
      <c r="D1610" s="41" t="s">
        <v>3633</v>
      </c>
      <c r="E1610" s="42">
        <v>5.4089999999999998</v>
      </c>
      <c r="F1610" s="37" t="s">
        <v>124</v>
      </c>
      <c r="G1610" s="37" t="s">
        <v>124</v>
      </c>
      <c r="K1610" s="35">
        <f t="shared" si="56"/>
        <v>0</v>
      </c>
      <c r="N1610" s="21">
        <f t="shared" si="57"/>
        <v>0</v>
      </c>
    </row>
    <row r="1611" spans="1:15" x14ac:dyDescent="0.25">
      <c r="A1611" s="25">
        <v>506</v>
      </c>
      <c r="C1611" s="40">
        <v>42229</v>
      </c>
      <c r="D1611" s="41" t="s">
        <v>3634</v>
      </c>
      <c r="E1611" s="42">
        <v>5.0999999999999996</v>
      </c>
      <c r="F1611" s="37" t="s">
        <v>3351</v>
      </c>
      <c r="G1611" s="37" t="s">
        <v>3635</v>
      </c>
      <c r="H1611" s="37">
        <v>1090</v>
      </c>
      <c r="I1611" s="33">
        <v>0.5</v>
      </c>
      <c r="J1611" s="34">
        <v>7830</v>
      </c>
      <c r="K1611" s="35">
        <f t="shared" si="56"/>
        <v>22370</v>
      </c>
      <c r="L1611" s="36">
        <v>70915.5</v>
      </c>
      <c r="M1611" s="36">
        <v>284</v>
      </c>
      <c r="N1611" s="21">
        <f t="shared" si="57"/>
        <v>284.5</v>
      </c>
    </row>
    <row r="1612" spans="1:15" x14ac:dyDescent="0.25">
      <c r="A1612" s="25">
        <v>507</v>
      </c>
      <c r="C1612" s="40">
        <v>42229</v>
      </c>
      <c r="D1612" s="41" t="s">
        <v>3636</v>
      </c>
      <c r="E1612" s="42">
        <v>82.2</v>
      </c>
      <c r="F1612" s="37" t="s">
        <v>3351</v>
      </c>
      <c r="G1612" s="37" t="s">
        <v>3637</v>
      </c>
      <c r="H1612" s="37">
        <v>1090</v>
      </c>
      <c r="I1612" s="33">
        <v>0.5</v>
      </c>
      <c r="J1612" s="34">
        <v>128490</v>
      </c>
      <c r="K1612" s="35">
        <f t="shared" si="56"/>
        <v>367110</v>
      </c>
      <c r="L1612" s="36">
        <v>402163.5</v>
      </c>
      <c r="M1612" s="36">
        <v>1608.8</v>
      </c>
      <c r="N1612" s="21">
        <f t="shared" si="57"/>
        <v>1609.3</v>
      </c>
    </row>
    <row r="1613" spans="1:15" x14ac:dyDescent="0.25">
      <c r="A1613" s="25" t="s">
        <v>3638</v>
      </c>
      <c r="C1613" s="40">
        <v>42229</v>
      </c>
      <c r="D1613" s="41" t="s">
        <v>3639</v>
      </c>
      <c r="E1613" s="42">
        <v>5.1070000000000002</v>
      </c>
      <c r="F1613" s="37" t="s">
        <v>3640</v>
      </c>
      <c r="G1613" s="37" t="s">
        <v>3641</v>
      </c>
      <c r="H1613" s="37">
        <v>1100</v>
      </c>
      <c r="I1613" s="33">
        <v>0.5</v>
      </c>
      <c r="J1613" s="34">
        <v>38700</v>
      </c>
      <c r="K1613" s="35">
        <f t="shared" si="56"/>
        <v>110570</v>
      </c>
      <c r="N1613" s="21">
        <f t="shared" si="57"/>
        <v>0.5</v>
      </c>
    </row>
    <row r="1614" spans="1:15" x14ac:dyDescent="0.25">
      <c r="A1614" s="25" t="s">
        <v>3642</v>
      </c>
      <c r="C1614" s="40">
        <v>42229</v>
      </c>
      <c r="D1614" s="41" t="s">
        <v>2060</v>
      </c>
      <c r="E1614" s="42" t="s">
        <v>3643</v>
      </c>
      <c r="F1614" s="37" t="s">
        <v>3644</v>
      </c>
      <c r="G1614" s="37" t="s">
        <v>2061</v>
      </c>
      <c r="H1614" s="37">
        <v>1050</v>
      </c>
      <c r="I1614" s="33">
        <v>1</v>
      </c>
      <c r="K1614" s="35">
        <f t="shared" si="56"/>
        <v>0</v>
      </c>
      <c r="N1614" s="21">
        <f t="shared" si="57"/>
        <v>1</v>
      </c>
    </row>
    <row r="1615" spans="1:15" s="30" customFormat="1" x14ac:dyDescent="0.25">
      <c r="A1615" s="26"/>
      <c r="B1615" s="44"/>
      <c r="C1615" s="45"/>
      <c r="D1615" s="45" t="s">
        <v>822</v>
      </c>
      <c r="E1615" s="46" t="s">
        <v>822</v>
      </c>
      <c r="F1615" s="30" t="s">
        <v>124</v>
      </c>
      <c r="G1615" s="30" t="s">
        <v>124</v>
      </c>
      <c r="I1615" s="31"/>
      <c r="J1615" s="31"/>
      <c r="K1615" s="28">
        <f t="shared" si="56"/>
        <v>0</v>
      </c>
      <c r="L1615" s="32"/>
      <c r="M1615" s="32"/>
      <c r="N1615" s="28">
        <f t="shared" si="57"/>
        <v>0</v>
      </c>
      <c r="O1615" s="26"/>
    </row>
    <row r="1616" spans="1:15" x14ac:dyDescent="0.25">
      <c r="N1616" s="21">
        <f>SUM(N1601:N1615)</f>
        <v>2824.3</v>
      </c>
      <c r="O1616" s="25">
        <v>115377</v>
      </c>
    </row>
    <row r="1618" spans="1:15" x14ac:dyDescent="0.25">
      <c r="A1618" s="25">
        <v>508</v>
      </c>
      <c r="C1618" s="40">
        <v>42229</v>
      </c>
      <c r="D1618" s="41" t="s">
        <v>3645</v>
      </c>
      <c r="E1618" s="42">
        <v>1.0409999999999999</v>
      </c>
      <c r="F1618" s="37" t="s">
        <v>3646</v>
      </c>
      <c r="G1618" s="37" t="s">
        <v>3647</v>
      </c>
      <c r="H1618" s="37">
        <v>1190</v>
      </c>
      <c r="I1618" s="33">
        <v>1</v>
      </c>
      <c r="J1618" s="34">
        <v>7070</v>
      </c>
      <c r="K1618" s="35">
        <f t="shared" si="56"/>
        <v>20200</v>
      </c>
      <c r="L1618" s="36">
        <v>2000</v>
      </c>
      <c r="M1618" s="36">
        <v>8</v>
      </c>
      <c r="N1618" s="21">
        <f t="shared" si="57"/>
        <v>9</v>
      </c>
    </row>
    <row r="1619" spans="1:15" x14ac:dyDescent="0.25">
      <c r="A1619" s="25">
        <v>509</v>
      </c>
      <c r="C1619" s="40">
        <v>42229</v>
      </c>
      <c r="D1619" s="41" t="s">
        <v>3648</v>
      </c>
      <c r="E1619" s="42">
        <v>6.2266000000000004</v>
      </c>
      <c r="F1619" s="37" t="s">
        <v>3649</v>
      </c>
      <c r="G1619" s="37" t="s">
        <v>3650</v>
      </c>
      <c r="H1619" s="37">
        <v>1030</v>
      </c>
      <c r="I1619" s="33">
        <v>0.5</v>
      </c>
      <c r="J1619" s="34">
        <v>8570</v>
      </c>
      <c r="K1619" s="35">
        <f t="shared" si="56"/>
        <v>24490</v>
      </c>
      <c r="L1619" s="36">
        <v>10000</v>
      </c>
      <c r="M1619" s="36">
        <v>40</v>
      </c>
      <c r="N1619" s="21">
        <f t="shared" si="57"/>
        <v>40.5</v>
      </c>
    </row>
    <row r="1620" spans="1:15" x14ac:dyDescent="0.25">
      <c r="A1620" s="25">
        <v>510</v>
      </c>
      <c r="C1620" s="40">
        <v>42230</v>
      </c>
      <c r="D1620" s="41" t="s">
        <v>3651</v>
      </c>
      <c r="E1620" s="42">
        <v>0.21</v>
      </c>
      <c r="F1620" s="37" t="s">
        <v>3652</v>
      </c>
      <c r="G1620" s="37" t="s">
        <v>3653</v>
      </c>
      <c r="H1620" s="37">
        <v>3010</v>
      </c>
      <c r="I1620" s="33">
        <v>0.5</v>
      </c>
      <c r="J1620" s="34">
        <v>22980</v>
      </c>
      <c r="K1620" s="35">
        <f t="shared" si="56"/>
        <v>65660</v>
      </c>
      <c r="L1620" s="36">
        <v>61000</v>
      </c>
      <c r="M1620" s="36">
        <v>244</v>
      </c>
      <c r="N1620" s="21">
        <f t="shared" si="57"/>
        <v>244.5</v>
      </c>
    </row>
    <row r="1621" spans="1:15" x14ac:dyDescent="0.25">
      <c r="A1621" s="25" t="s">
        <v>3654</v>
      </c>
      <c r="C1621" s="40">
        <v>42230</v>
      </c>
      <c r="D1621" s="41" t="s">
        <v>2051</v>
      </c>
      <c r="E1621" s="42" t="s">
        <v>3656</v>
      </c>
      <c r="F1621" s="37" t="s">
        <v>2047</v>
      </c>
      <c r="G1621" s="37" t="s">
        <v>3657</v>
      </c>
      <c r="H1621" s="37">
        <v>1050</v>
      </c>
      <c r="I1621" s="33">
        <v>3</v>
      </c>
      <c r="K1621" s="35">
        <f t="shared" si="56"/>
        <v>0</v>
      </c>
      <c r="N1621" s="21">
        <f t="shared" si="57"/>
        <v>3</v>
      </c>
    </row>
    <row r="1622" spans="1:15" x14ac:dyDescent="0.25">
      <c r="D1622" s="41" t="s">
        <v>2054</v>
      </c>
      <c r="E1622" s="42" t="s">
        <v>124</v>
      </c>
      <c r="F1622" s="37" t="s">
        <v>124</v>
      </c>
      <c r="G1622" s="37" t="s">
        <v>124</v>
      </c>
      <c r="K1622" s="35">
        <f t="shared" si="56"/>
        <v>0</v>
      </c>
      <c r="N1622" s="21">
        <f t="shared" si="57"/>
        <v>0</v>
      </c>
    </row>
    <row r="1623" spans="1:15" x14ac:dyDescent="0.25">
      <c r="D1623" s="41" t="s">
        <v>2055</v>
      </c>
      <c r="E1623" s="42" t="s">
        <v>124</v>
      </c>
      <c r="F1623" s="37" t="s">
        <v>124</v>
      </c>
      <c r="G1623" s="37" t="s">
        <v>124</v>
      </c>
      <c r="K1623" s="35">
        <f t="shared" si="56"/>
        <v>0</v>
      </c>
      <c r="N1623" s="21">
        <f t="shared" si="57"/>
        <v>0</v>
      </c>
    </row>
    <row r="1624" spans="1:15" x14ac:dyDescent="0.25">
      <c r="D1624" s="41" t="s">
        <v>2057</v>
      </c>
      <c r="E1624" s="42" t="s">
        <v>124</v>
      </c>
      <c r="F1624" s="37" t="s">
        <v>124</v>
      </c>
      <c r="G1624" s="37" t="s">
        <v>124</v>
      </c>
      <c r="K1624" s="35">
        <f t="shared" si="56"/>
        <v>0</v>
      </c>
      <c r="N1624" s="21">
        <f t="shared" si="57"/>
        <v>0</v>
      </c>
    </row>
    <row r="1625" spans="1:15" x14ac:dyDescent="0.25">
      <c r="D1625" s="41" t="s">
        <v>3655</v>
      </c>
      <c r="E1625" s="42" t="s">
        <v>124</v>
      </c>
      <c r="F1625" s="37" t="s">
        <v>124</v>
      </c>
      <c r="G1625" s="37" t="s">
        <v>124</v>
      </c>
      <c r="K1625" s="35">
        <f t="shared" si="56"/>
        <v>0</v>
      </c>
      <c r="N1625" s="21">
        <f t="shared" si="57"/>
        <v>0</v>
      </c>
    </row>
    <row r="1626" spans="1:15" x14ac:dyDescent="0.25">
      <c r="D1626" s="41" t="s">
        <v>2060</v>
      </c>
      <c r="E1626" s="42" t="s">
        <v>124</v>
      </c>
      <c r="F1626" s="37" t="s">
        <v>124</v>
      </c>
      <c r="G1626" s="37" t="s">
        <v>124</v>
      </c>
      <c r="K1626" s="35">
        <f t="shared" si="56"/>
        <v>0</v>
      </c>
      <c r="N1626" s="21">
        <f t="shared" si="57"/>
        <v>0</v>
      </c>
    </row>
    <row r="1627" spans="1:15" x14ac:dyDescent="0.25">
      <c r="A1627" s="25" t="s">
        <v>3658</v>
      </c>
      <c r="C1627" s="40">
        <v>42230</v>
      </c>
      <c r="D1627" s="41" t="s">
        <v>3659</v>
      </c>
      <c r="E1627" s="42">
        <v>0.31</v>
      </c>
      <c r="F1627" s="37" t="s">
        <v>3660</v>
      </c>
      <c r="G1627" s="37" t="s">
        <v>3661</v>
      </c>
      <c r="H1627" s="37" t="s">
        <v>3662</v>
      </c>
      <c r="I1627" s="33">
        <v>1.5</v>
      </c>
      <c r="J1627" s="34">
        <v>36940</v>
      </c>
      <c r="K1627" s="35">
        <f t="shared" si="56"/>
        <v>105540</v>
      </c>
      <c r="N1627" s="21">
        <f t="shared" si="57"/>
        <v>1.5</v>
      </c>
    </row>
    <row r="1628" spans="1:15" x14ac:dyDescent="0.25">
      <c r="D1628" s="41" t="s">
        <v>3663</v>
      </c>
      <c r="E1628" s="42">
        <v>0.45800000000000002</v>
      </c>
      <c r="F1628" s="37" t="s">
        <v>124</v>
      </c>
      <c r="G1628" s="37" t="s">
        <v>124</v>
      </c>
      <c r="K1628" s="35">
        <f t="shared" si="56"/>
        <v>0</v>
      </c>
      <c r="N1628" s="21">
        <f t="shared" si="57"/>
        <v>0</v>
      </c>
    </row>
    <row r="1629" spans="1:15" x14ac:dyDescent="0.25">
      <c r="D1629" s="41" t="s">
        <v>3664</v>
      </c>
      <c r="E1629" s="42">
        <v>182</v>
      </c>
      <c r="F1629" s="37" t="s">
        <v>124</v>
      </c>
      <c r="G1629" s="37" t="s">
        <v>124</v>
      </c>
      <c r="K1629" s="35">
        <f t="shared" si="56"/>
        <v>0</v>
      </c>
      <c r="N1629" s="21">
        <f t="shared" si="57"/>
        <v>0</v>
      </c>
    </row>
    <row r="1630" spans="1:15" x14ac:dyDescent="0.25">
      <c r="A1630" s="25" t="s">
        <v>3665</v>
      </c>
      <c r="C1630" s="40">
        <v>42230</v>
      </c>
      <c r="D1630" s="41" t="s">
        <v>3666</v>
      </c>
      <c r="E1630" s="42">
        <v>1</v>
      </c>
      <c r="F1630" s="37" t="s">
        <v>3667</v>
      </c>
      <c r="G1630" s="37" t="s">
        <v>3668</v>
      </c>
      <c r="H1630" s="37">
        <v>1080</v>
      </c>
      <c r="I1630" s="33">
        <v>0.5</v>
      </c>
      <c r="J1630" s="34">
        <v>2520</v>
      </c>
      <c r="K1630" s="35">
        <f t="shared" ref="K1630:K1693" si="58">ROUND(J1630/0.35,-1)</f>
        <v>7200</v>
      </c>
      <c r="N1630" s="21">
        <f t="shared" ref="N1630:N1693" si="59">SUM(I1630+M1630)</f>
        <v>0.5</v>
      </c>
    </row>
    <row r="1631" spans="1:15" x14ac:dyDescent="0.25">
      <c r="A1631" s="25">
        <v>511</v>
      </c>
      <c r="C1631" s="40">
        <v>42230</v>
      </c>
      <c r="D1631" s="41" t="s">
        <v>3669</v>
      </c>
      <c r="E1631" s="42" t="s">
        <v>3670</v>
      </c>
      <c r="F1631" s="37" t="s">
        <v>3671</v>
      </c>
      <c r="G1631" s="37" t="s">
        <v>3452</v>
      </c>
      <c r="H1631" s="37">
        <v>3010</v>
      </c>
      <c r="I1631" s="33">
        <v>0.5</v>
      </c>
      <c r="J1631" s="34">
        <v>30720</v>
      </c>
      <c r="K1631" s="35">
        <f t="shared" si="58"/>
        <v>87770</v>
      </c>
      <c r="L1631" s="36">
        <v>107500</v>
      </c>
      <c r="M1631" s="36">
        <v>430</v>
      </c>
      <c r="N1631" s="21">
        <f t="shared" si="59"/>
        <v>430.5</v>
      </c>
    </row>
    <row r="1632" spans="1:15" s="29" customFormat="1" x14ac:dyDescent="0.25">
      <c r="A1632" s="23" t="s">
        <v>3672</v>
      </c>
      <c r="B1632" s="47"/>
      <c r="C1632" s="40">
        <v>42230</v>
      </c>
      <c r="D1632" s="40" t="s">
        <v>3673</v>
      </c>
      <c r="E1632" s="48">
        <v>0.35399999999999998</v>
      </c>
      <c r="F1632" s="29" t="s">
        <v>3667</v>
      </c>
      <c r="G1632" s="29" t="s">
        <v>3674</v>
      </c>
      <c r="H1632" s="29" t="s">
        <v>3675</v>
      </c>
      <c r="I1632" s="33">
        <v>1.5</v>
      </c>
      <c r="J1632" s="33">
        <v>74500</v>
      </c>
      <c r="K1632" s="35">
        <f t="shared" si="58"/>
        <v>212860</v>
      </c>
      <c r="L1632" s="38"/>
      <c r="M1632" s="38"/>
      <c r="N1632" s="35">
        <f t="shared" si="59"/>
        <v>1.5</v>
      </c>
      <c r="O1632" s="23"/>
    </row>
    <row r="1633" spans="1:15" s="29" customFormat="1" x14ac:dyDescent="0.25">
      <c r="A1633" s="23"/>
      <c r="B1633" s="47"/>
      <c r="C1633" s="40"/>
      <c r="D1633" s="40" t="s">
        <v>3676</v>
      </c>
      <c r="E1633" s="48">
        <v>4.3700000000000003E-2</v>
      </c>
      <c r="F1633" s="29" t="s">
        <v>124</v>
      </c>
      <c r="G1633" s="29" t="s">
        <v>124</v>
      </c>
      <c r="I1633" s="33"/>
      <c r="J1633" s="33"/>
      <c r="K1633" s="35">
        <v>0</v>
      </c>
      <c r="L1633" s="38"/>
      <c r="M1633" s="38"/>
      <c r="N1633" s="35">
        <f t="shared" si="59"/>
        <v>0</v>
      </c>
      <c r="O1633" s="23"/>
    </row>
    <row r="1634" spans="1:15" s="30" customFormat="1" x14ac:dyDescent="0.25">
      <c r="A1634" s="26"/>
      <c r="B1634" s="44"/>
      <c r="C1634" s="45"/>
      <c r="D1634" s="45" t="s">
        <v>3458</v>
      </c>
      <c r="E1634" s="46">
        <v>14.573</v>
      </c>
      <c r="F1634" s="30" t="s">
        <v>124</v>
      </c>
      <c r="G1634" s="30" t="s">
        <v>124</v>
      </c>
      <c r="I1634" s="31"/>
      <c r="J1634" s="31"/>
      <c r="K1634" s="28">
        <v>0</v>
      </c>
      <c r="L1634" s="32"/>
      <c r="M1634" s="32"/>
      <c r="N1634" s="28">
        <f t="shared" si="59"/>
        <v>0</v>
      </c>
      <c r="O1634" s="26"/>
    </row>
    <row r="1635" spans="1:15" x14ac:dyDescent="0.25">
      <c r="N1635" s="21">
        <f>SUM(N1618:N1634)</f>
        <v>731</v>
      </c>
      <c r="O1635" s="25">
        <v>115398</v>
      </c>
    </row>
    <row r="1637" spans="1:15" x14ac:dyDescent="0.25">
      <c r="A1637" s="25">
        <v>512</v>
      </c>
      <c r="B1637" s="39" t="s">
        <v>178</v>
      </c>
      <c r="C1637" s="40">
        <v>42230</v>
      </c>
      <c r="D1637" s="41" t="s">
        <v>3677</v>
      </c>
      <c r="E1637" s="42" t="s">
        <v>127</v>
      </c>
      <c r="F1637" s="37" t="s">
        <v>3680</v>
      </c>
      <c r="G1637" s="37" t="s">
        <v>3682</v>
      </c>
      <c r="H1637" s="37">
        <v>2050</v>
      </c>
      <c r="I1637" s="33">
        <v>1.5</v>
      </c>
      <c r="J1637" s="34">
        <v>25790</v>
      </c>
      <c r="K1637" s="35">
        <f t="shared" si="58"/>
        <v>73690</v>
      </c>
      <c r="L1637" s="36">
        <v>60300</v>
      </c>
      <c r="M1637" s="36">
        <v>241.2</v>
      </c>
      <c r="N1637" s="21">
        <f t="shared" si="59"/>
        <v>242.7</v>
      </c>
    </row>
    <row r="1638" spans="1:15" x14ac:dyDescent="0.25">
      <c r="B1638" s="39" t="s">
        <v>178</v>
      </c>
      <c r="D1638" s="41" t="s">
        <v>3678</v>
      </c>
      <c r="E1638" s="42" t="s">
        <v>1184</v>
      </c>
      <c r="F1638" s="37" t="s">
        <v>124</v>
      </c>
      <c r="G1638" s="37" t="s">
        <v>124</v>
      </c>
      <c r="K1638" s="35">
        <f t="shared" si="58"/>
        <v>0</v>
      </c>
      <c r="N1638" s="21">
        <f t="shared" si="59"/>
        <v>0</v>
      </c>
    </row>
    <row r="1639" spans="1:15" x14ac:dyDescent="0.25">
      <c r="B1639" s="39" t="s">
        <v>178</v>
      </c>
      <c r="D1639" s="41" t="s">
        <v>3679</v>
      </c>
      <c r="E1639" s="42" t="s">
        <v>3681</v>
      </c>
      <c r="F1639" s="37" t="s">
        <v>124</v>
      </c>
      <c r="G1639" s="37" t="s">
        <v>124</v>
      </c>
      <c r="K1639" s="35">
        <f t="shared" si="58"/>
        <v>0</v>
      </c>
      <c r="N1639" s="21">
        <f t="shared" si="59"/>
        <v>0</v>
      </c>
    </row>
    <row r="1640" spans="1:15" x14ac:dyDescent="0.25">
      <c r="A1640" s="25">
        <v>513</v>
      </c>
      <c r="C1640" s="40">
        <v>42233</v>
      </c>
      <c r="D1640" s="41" t="s">
        <v>3144</v>
      </c>
      <c r="E1640" s="42">
        <v>0.18340000000000001</v>
      </c>
      <c r="F1640" s="37" t="s">
        <v>3683</v>
      </c>
      <c r="G1640" s="37" t="s">
        <v>3684</v>
      </c>
      <c r="H1640" s="37">
        <v>1150</v>
      </c>
      <c r="I1640" s="33">
        <v>1</v>
      </c>
      <c r="J1640" s="34">
        <v>13720</v>
      </c>
      <c r="K1640" s="35">
        <f t="shared" si="58"/>
        <v>39200</v>
      </c>
      <c r="L1640" s="36">
        <v>27000</v>
      </c>
      <c r="M1640" s="36">
        <v>108</v>
      </c>
      <c r="N1640" s="21">
        <f t="shared" si="59"/>
        <v>109</v>
      </c>
    </row>
    <row r="1641" spans="1:15" x14ac:dyDescent="0.25">
      <c r="D1641" s="41" t="s">
        <v>3143</v>
      </c>
      <c r="E1641" s="42">
        <v>0.183</v>
      </c>
      <c r="K1641" s="35">
        <f t="shared" si="58"/>
        <v>0</v>
      </c>
      <c r="N1641" s="21">
        <f t="shared" si="59"/>
        <v>0</v>
      </c>
    </row>
    <row r="1642" spans="1:15" x14ac:dyDescent="0.25">
      <c r="A1642" s="25">
        <v>514</v>
      </c>
      <c r="C1642" s="40">
        <v>42233</v>
      </c>
      <c r="D1642" s="41" t="s">
        <v>3685</v>
      </c>
      <c r="E1642" s="42" t="s">
        <v>3686</v>
      </c>
      <c r="F1642" s="37" t="s">
        <v>3687</v>
      </c>
      <c r="G1642" s="37" t="s">
        <v>3688</v>
      </c>
      <c r="H1642" s="37">
        <v>3010</v>
      </c>
      <c r="I1642" s="33">
        <v>0.5</v>
      </c>
      <c r="J1642" s="34">
        <v>24420</v>
      </c>
      <c r="K1642" s="35">
        <f t="shared" si="58"/>
        <v>69770</v>
      </c>
      <c r="L1642" s="36">
        <v>83500</v>
      </c>
      <c r="M1642" s="36">
        <v>334</v>
      </c>
      <c r="N1642" s="21">
        <f t="shared" si="59"/>
        <v>334.5</v>
      </c>
    </row>
    <row r="1643" spans="1:15" s="30" customFormat="1" x14ac:dyDescent="0.25">
      <c r="A1643" s="26" t="s">
        <v>3689</v>
      </c>
      <c r="B1643" s="44"/>
      <c r="C1643" s="45">
        <v>42233</v>
      </c>
      <c r="D1643" s="45" t="s">
        <v>3690</v>
      </c>
      <c r="E1643" s="46">
        <v>85.417000000000002</v>
      </c>
      <c r="F1643" s="30" t="s">
        <v>3691</v>
      </c>
      <c r="G1643" s="30" t="s">
        <v>3692</v>
      </c>
      <c r="H1643" s="30">
        <v>1040</v>
      </c>
      <c r="I1643" s="31">
        <v>0.5</v>
      </c>
      <c r="J1643" s="31">
        <v>118680</v>
      </c>
      <c r="K1643" s="28">
        <f t="shared" si="58"/>
        <v>339090</v>
      </c>
      <c r="L1643" s="32"/>
      <c r="M1643" s="32"/>
      <c r="N1643" s="28">
        <f t="shared" si="59"/>
        <v>0.5</v>
      </c>
      <c r="O1643" s="26"/>
    </row>
    <row r="1644" spans="1:15" x14ac:dyDescent="0.25">
      <c r="N1644" s="21">
        <f>SUM(N1637:N1643)</f>
        <v>686.7</v>
      </c>
      <c r="O1644" s="25">
        <v>1155419</v>
      </c>
    </row>
    <row r="1646" spans="1:15" x14ac:dyDescent="0.25">
      <c r="A1646" s="25">
        <v>515</v>
      </c>
      <c r="C1646" s="40">
        <v>42233</v>
      </c>
      <c r="D1646" s="41" t="s">
        <v>3693</v>
      </c>
      <c r="E1646" s="42">
        <v>5.0369999999999999</v>
      </c>
      <c r="F1646" s="37" t="s">
        <v>3694</v>
      </c>
      <c r="G1646" s="37" t="s">
        <v>3695</v>
      </c>
      <c r="H1646" s="37">
        <v>1020</v>
      </c>
      <c r="I1646" s="33">
        <v>0.5</v>
      </c>
      <c r="J1646" s="34">
        <v>14190</v>
      </c>
      <c r="K1646" s="35">
        <f t="shared" si="58"/>
        <v>40540</v>
      </c>
      <c r="L1646" s="36">
        <v>20000</v>
      </c>
      <c r="M1646" s="36">
        <v>80</v>
      </c>
      <c r="N1646" s="21">
        <f t="shared" si="59"/>
        <v>80.5</v>
      </c>
    </row>
    <row r="1647" spans="1:15" x14ac:dyDescent="0.25">
      <c r="A1647" s="25" t="s">
        <v>3696</v>
      </c>
      <c r="C1647" s="40">
        <v>42234</v>
      </c>
      <c r="D1647" s="41" t="s">
        <v>3697</v>
      </c>
      <c r="E1647" s="42">
        <v>4.5999999999999999E-3</v>
      </c>
      <c r="F1647" s="37" t="s">
        <v>3698</v>
      </c>
      <c r="G1647" s="37" t="s">
        <v>3699</v>
      </c>
      <c r="H1647" s="37">
        <v>3010</v>
      </c>
      <c r="I1647" s="33">
        <v>0.5</v>
      </c>
      <c r="J1647" s="34">
        <v>240</v>
      </c>
      <c r="K1647" s="35">
        <f t="shared" si="58"/>
        <v>690</v>
      </c>
      <c r="N1647" s="21">
        <f t="shared" si="59"/>
        <v>0.5</v>
      </c>
    </row>
    <row r="1648" spans="1:15" x14ac:dyDescent="0.25">
      <c r="A1648" s="25">
        <v>516</v>
      </c>
      <c r="C1648" s="40">
        <v>42234</v>
      </c>
      <c r="D1648" s="41" t="s">
        <v>3700</v>
      </c>
      <c r="E1648" s="42" t="s">
        <v>3701</v>
      </c>
      <c r="F1648" s="37" t="s">
        <v>3702</v>
      </c>
      <c r="G1648" s="37" t="s">
        <v>3703</v>
      </c>
      <c r="H1648" s="37">
        <v>3010</v>
      </c>
      <c r="I1648" s="33">
        <v>0.5</v>
      </c>
      <c r="J1648" s="34">
        <v>23720</v>
      </c>
      <c r="K1648" s="35">
        <f t="shared" si="58"/>
        <v>67770</v>
      </c>
      <c r="L1648" s="36">
        <v>20000</v>
      </c>
      <c r="M1648" s="36">
        <v>80</v>
      </c>
      <c r="N1648" s="21">
        <f t="shared" si="59"/>
        <v>80.5</v>
      </c>
    </row>
    <row r="1649" spans="1:14" x14ac:dyDescent="0.25">
      <c r="A1649" s="25">
        <v>517</v>
      </c>
      <c r="C1649" s="40">
        <v>42234</v>
      </c>
      <c r="D1649" s="41" t="s">
        <v>3704</v>
      </c>
      <c r="E1649" s="42">
        <v>1.6659999999999999</v>
      </c>
      <c r="F1649" s="37" t="s">
        <v>3705</v>
      </c>
      <c r="G1649" s="37" t="s">
        <v>3706</v>
      </c>
      <c r="H1649" s="37">
        <v>1090</v>
      </c>
      <c r="I1649" s="33">
        <v>0.5</v>
      </c>
      <c r="J1649" s="34">
        <v>24050</v>
      </c>
      <c r="K1649" s="35">
        <f t="shared" si="58"/>
        <v>68710</v>
      </c>
      <c r="L1649" s="36">
        <v>10000</v>
      </c>
      <c r="M1649" s="36">
        <v>40</v>
      </c>
      <c r="N1649" s="21">
        <f t="shared" si="59"/>
        <v>40.5</v>
      </c>
    </row>
    <row r="1650" spans="1:14" x14ac:dyDescent="0.25">
      <c r="A1650" s="25">
        <v>518</v>
      </c>
      <c r="C1650" s="40">
        <v>42234</v>
      </c>
      <c r="D1650" s="41" t="s">
        <v>3707</v>
      </c>
      <c r="E1650" s="42">
        <v>42.555900000000001</v>
      </c>
      <c r="F1650" s="37" t="s">
        <v>3708</v>
      </c>
      <c r="G1650" s="37" t="s">
        <v>3709</v>
      </c>
      <c r="H1650" s="37">
        <v>1090</v>
      </c>
      <c r="I1650" s="33">
        <v>0.5</v>
      </c>
      <c r="J1650" s="34">
        <v>66520</v>
      </c>
      <c r="K1650" s="35">
        <f t="shared" si="58"/>
        <v>190060</v>
      </c>
      <c r="L1650" s="36">
        <v>166575.93</v>
      </c>
      <c r="M1650" s="36">
        <v>666.4</v>
      </c>
      <c r="N1650" s="21">
        <f t="shared" si="59"/>
        <v>666.9</v>
      </c>
    </row>
    <row r="1651" spans="1:14" x14ac:dyDescent="0.25">
      <c r="A1651" s="25">
        <v>519</v>
      </c>
      <c r="C1651" s="40">
        <v>42234</v>
      </c>
      <c r="D1651" s="41" t="s">
        <v>3710</v>
      </c>
      <c r="E1651" s="42">
        <v>0.21210000000000001</v>
      </c>
      <c r="F1651" s="37" t="s">
        <v>3711</v>
      </c>
      <c r="G1651" s="37" t="s">
        <v>3712</v>
      </c>
      <c r="H1651" s="37">
        <v>1140</v>
      </c>
      <c r="I1651" s="33">
        <v>1</v>
      </c>
      <c r="J1651" s="34">
        <v>3330</v>
      </c>
      <c r="K1651" s="35">
        <f t="shared" si="58"/>
        <v>9510</v>
      </c>
      <c r="L1651" s="36">
        <v>25200</v>
      </c>
      <c r="M1651" s="36">
        <v>100.8</v>
      </c>
      <c r="N1651" s="21">
        <f t="shared" si="59"/>
        <v>101.8</v>
      </c>
    </row>
    <row r="1652" spans="1:14" x14ac:dyDescent="0.25">
      <c r="D1652" s="41" t="s">
        <v>3713</v>
      </c>
      <c r="E1652" s="42">
        <v>0.23780000000000001</v>
      </c>
      <c r="F1652" s="37" t="s">
        <v>124</v>
      </c>
      <c r="G1652" s="37" t="s">
        <v>124</v>
      </c>
      <c r="K1652" s="35">
        <f t="shared" si="58"/>
        <v>0</v>
      </c>
      <c r="N1652" s="21">
        <f t="shared" si="59"/>
        <v>0</v>
      </c>
    </row>
    <row r="1653" spans="1:14" x14ac:dyDescent="0.25">
      <c r="A1653" s="25">
        <v>520</v>
      </c>
      <c r="C1653" s="40">
        <v>42234</v>
      </c>
      <c r="D1653" s="41" t="s">
        <v>3714</v>
      </c>
      <c r="E1653" s="42">
        <v>21</v>
      </c>
      <c r="F1653" s="37" t="s">
        <v>3715</v>
      </c>
      <c r="G1653" s="37" t="s">
        <v>3716</v>
      </c>
      <c r="H1653" s="37">
        <v>1100</v>
      </c>
      <c r="I1653" s="33">
        <v>0.5</v>
      </c>
      <c r="J1653" s="34">
        <v>15050</v>
      </c>
      <c r="K1653" s="35">
        <f t="shared" si="58"/>
        <v>43000</v>
      </c>
      <c r="L1653" s="36">
        <v>52500</v>
      </c>
      <c r="M1653" s="36">
        <v>210</v>
      </c>
      <c r="N1653" s="21">
        <f t="shared" si="59"/>
        <v>210.5</v>
      </c>
    </row>
    <row r="1654" spans="1:14" x14ac:dyDescent="0.25">
      <c r="A1654" s="25" t="s">
        <v>3717</v>
      </c>
      <c r="C1654" s="40">
        <v>42234</v>
      </c>
      <c r="D1654" s="41" t="s">
        <v>3718</v>
      </c>
      <c r="E1654" s="42">
        <v>0.28199999999999997</v>
      </c>
      <c r="F1654" s="37" t="s">
        <v>3727</v>
      </c>
      <c r="G1654" s="37" t="s">
        <v>3726</v>
      </c>
      <c r="H1654" s="37">
        <v>1150</v>
      </c>
      <c r="I1654" s="33">
        <v>4</v>
      </c>
      <c r="J1654" s="34">
        <v>471030</v>
      </c>
      <c r="K1654" s="35">
        <f t="shared" si="58"/>
        <v>1345800</v>
      </c>
      <c r="N1654" s="21">
        <f t="shared" si="59"/>
        <v>4</v>
      </c>
    </row>
    <row r="1655" spans="1:14" x14ac:dyDescent="0.25">
      <c r="D1655" s="41" t="s">
        <v>3719</v>
      </c>
      <c r="E1655" s="42">
        <v>21</v>
      </c>
      <c r="F1655" s="37" t="s">
        <v>124</v>
      </c>
      <c r="G1655" s="37" t="s">
        <v>124</v>
      </c>
      <c r="K1655" s="35">
        <f t="shared" si="58"/>
        <v>0</v>
      </c>
      <c r="N1655" s="21">
        <f t="shared" si="59"/>
        <v>0</v>
      </c>
    </row>
    <row r="1656" spans="1:14" x14ac:dyDescent="0.25">
      <c r="D1656" s="41" t="s">
        <v>3720</v>
      </c>
      <c r="E1656" s="42">
        <v>68.835999999999999</v>
      </c>
      <c r="F1656" s="37" t="s">
        <v>124</v>
      </c>
      <c r="G1656" s="37" t="s">
        <v>124</v>
      </c>
      <c r="K1656" s="35">
        <f t="shared" si="58"/>
        <v>0</v>
      </c>
      <c r="N1656" s="21">
        <f t="shared" si="59"/>
        <v>0</v>
      </c>
    </row>
    <row r="1657" spans="1:14" x14ac:dyDescent="0.25">
      <c r="D1657" s="41" t="s">
        <v>3721</v>
      </c>
      <c r="E1657" s="42">
        <v>81.227999999999994</v>
      </c>
      <c r="F1657" s="37" t="s">
        <v>124</v>
      </c>
      <c r="G1657" s="37" t="s">
        <v>124</v>
      </c>
      <c r="K1657" s="35">
        <f t="shared" si="58"/>
        <v>0</v>
      </c>
      <c r="N1657" s="21">
        <f t="shared" si="59"/>
        <v>0</v>
      </c>
    </row>
    <row r="1658" spans="1:14" x14ac:dyDescent="0.25">
      <c r="D1658" s="41" t="s">
        <v>3722</v>
      </c>
      <c r="E1658" s="42">
        <v>22.417000000000002</v>
      </c>
      <c r="F1658" s="37" t="s">
        <v>124</v>
      </c>
      <c r="G1658" s="37" t="s">
        <v>124</v>
      </c>
      <c r="K1658" s="35">
        <f t="shared" si="58"/>
        <v>0</v>
      </c>
      <c r="N1658" s="21">
        <f t="shared" si="59"/>
        <v>0</v>
      </c>
    </row>
    <row r="1659" spans="1:14" x14ac:dyDescent="0.25">
      <c r="D1659" s="41" t="s">
        <v>3723</v>
      </c>
      <c r="E1659" s="42">
        <v>25</v>
      </c>
      <c r="F1659" s="37" t="s">
        <v>124</v>
      </c>
      <c r="G1659" s="37" t="s">
        <v>124</v>
      </c>
      <c r="K1659" s="35">
        <f t="shared" si="58"/>
        <v>0</v>
      </c>
      <c r="N1659" s="21">
        <f t="shared" si="59"/>
        <v>0</v>
      </c>
    </row>
    <row r="1660" spans="1:14" x14ac:dyDescent="0.25">
      <c r="D1660" s="41" t="s">
        <v>3724</v>
      </c>
      <c r="E1660" s="42">
        <v>0.14000000000000001</v>
      </c>
      <c r="F1660" s="37" t="s">
        <v>124</v>
      </c>
      <c r="G1660" s="37" t="s">
        <v>124</v>
      </c>
      <c r="K1660" s="35">
        <f t="shared" si="58"/>
        <v>0</v>
      </c>
      <c r="N1660" s="21">
        <f t="shared" si="59"/>
        <v>0</v>
      </c>
    </row>
    <row r="1661" spans="1:14" x14ac:dyDescent="0.25">
      <c r="D1661" s="41" t="s">
        <v>3725</v>
      </c>
      <c r="E1661" s="42">
        <v>24.75</v>
      </c>
      <c r="F1661" s="37" t="s">
        <v>124</v>
      </c>
      <c r="G1661" s="37" t="s">
        <v>124</v>
      </c>
      <c r="K1661" s="35">
        <f t="shared" si="58"/>
        <v>0</v>
      </c>
      <c r="N1661" s="21">
        <f t="shared" si="59"/>
        <v>0</v>
      </c>
    </row>
    <row r="1662" spans="1:14" x14ac:dyDescent="0.25">
      <c r="A1662" s="25" t="s">
        <v>3728</v>
      </c>
      <c r="C1662" s="40">
        <v>42234</v>
      </c>
      <c r="D1662" s="41" t="s">
        <v>3729</v>
      </c>
      <c r="E1662" s="42">
        <v>14.412000000000001</v>
      </c>
      <c r="F1662" s="37" t="s">
        <v>3730</v>
      </c>
      <c r="G1662" s="37" t="s">
        <v>3731</v>
      </c>
      <c r="H1662" s="37">
        <v>1150</v>
      </c>
      <c r="I1662" s="33">
        <v>0.5</v>
      </c>
      <c r="J1662" s="34">
        <v>46860</v>
      </c>
      <c r="K1662" s="35">
        <f t="shared" si="58"/>
        <v>133890</v>
      </c>
      <c r="N1662" s="21">
        <f t="shared" si="59"/>
        <v>0.5</v>
      </c>
    </row>
    <row r="1663" spans="1:14" x14ac:dyDescent="0.25">
      <c r="A1663" s="25" t="s">
        <v>3732</v>
      </c>
      <c r="C1663" s="40">
        <v>42235</v>
      </c>
      <c r="D1663" s="41" t="s">
        <v>2178</v>
      </c>
      <c r="E1663" s="42" t="s">
        <v>2179</v>
      </c>
      <c r="F1663" s="37" t="s">
        <v>3372</v>
      </c>
      <c r="G1663" s="37" t="s">
        <v>3733</v>
      </c>
      <c r="H1663" s="37">
        <v>2050</v>
      </c>
      <c r="I1663" s="33">
        <v>0.5</v>
      </c>
      <c r="J1663" s="34">
        <v>19680</v>
      </c>
      <c r="K1663" s="35">
        <f t="shared" si="58"/>
        <v>56230</v>
      </c>
      <c r="N1663" s="21">
        <f t="shared" si="59"/>
        <v>0.5</v>
      </c>
    </row>
    <row r="1664" spans="1:14" x14ac:dyDescent="0.25">
      <c r="A1664" s="25">
        <v>521</v>
      </c>
      <c r="C1664" s="40">
        <v>42234</v>
      </c>
      <c r="D1664" s="41" t="s">
        <v>3737</v>
      </c>
      <c r="E1664" s="42">
        <v>8</v>
      </c>
      <c r="F1664" s="37" t="s">
        <v>3738</v>
      </c>
      <c r="G1664" s="37" t="s">
        <v>3739</v>
      </c>
      <c r="H1664" s="37">
        <v>1050</v>
      </c>
      <c r="I1664" s="33">
        <v>0.5</v>
      </c>
      <c r="J1664" s="34">
        <v>13860</v>
      </c>
      <c r="K1664" s="35">
        <f t="shared" si="58"/>
        <v>39600</v>
      </c>
      <c r="L1664" s="36">
        <v>48000</v>
      </c>
      <c r="M1664" s="36">
        <v>192</v>
      </c>
      <c r="N1664" s="21">
        <f t="shared" si="59"/>
        <v>192.5</v>
      </c>
    </row>
    <row r="1665" spans="1:37" x14ac:dyDescent="0.25">
      <c r="A1665" s="25">
        <v>522</v>
      </c>
      <c r="C1665" s="40">
        <v>42235</v>
      </c>
      <c r="D1665" s="41" t="s">
        <v>3734</v>
      </c>
      <c r="E1665" s="42">
        <v>19.686</v>
      </c>
      <c r="F1665" s="37" t="s">
        <v>3735</v>
      </c>
      <c r="G1665" s="37" t="s">
        <v>3736</v>
      </c>
      <c r="H1665" s="37">
        <v>1050</v>
      </c>
      <c r="I1665" s="33">
        <v>0.5</v>
      </c>
      <c r="J1665" s="34">
        <v>30710</v>
      </c>
      <c r="K1665" s="35">
        <f t="shared" si="58"/>
        <v>87740</v>
      </c>
      <c r="L1665" s="36">
        <v>165000</v>
      </c>
      <c r="M1665" s="36">
        <v>660</v>
      </c>
      <c r="N1665" s="21">
        <f t="shared" si="59"/>
        <v>660.5</v>
      </c>
    </row>
    <row r="1666" spans="1:37" x14ac:dyDescent="0.25">
      <c r="A1666" s="25" t="s">
        <v>3740</v>
      </c>
      <c r="C1666" s="40">
        <v>42235</v>
      </c>
      <c r="D1666" s="41" t="s">
        <v>3741</v>
      </c>
      <c r="E1666" s="42" t="s">
        <v>407</v>
      </c>
      <c r="F1666" s="37" t="s">
        <v>3742</v>
      </c>
      <c r="G1666" s="37" t="s">
        <v>3743</v>
      </c>
      <c r="H1666" s="37" t="s">
        <v>3744</v>
      </c>
      <c r="I1666" s="33">
        <v>1.5</v>
      </c>
      <c r="J1666" s="34">
        <v>70060</v>
      </c>
      <c r="K1666" s="35">
        <f t="shared" si="58"/>
        <v>200170</v>
      </c>
      <c r="N1666" s="21">
        <f t="shared" si="59"/>
        <v>1.5</v>
      </c>
    </row>
    <row r="1667" spans="1:37" x14ac:dyDescent="0.25">
      <c r="D1667" s="41" t="s">
        <v>3745</v>
      </c>
      <c r="E1667" s="42">
        <v>0.76800000000000002</v>
      </c>
      <c r="F1667" s="37" t="s">
        <v>124</v>
      </c>
      <c r="G1667" s="37" t="s">
        <v>124</v>
      </c>
      <c r="K1667" s="35">
        <f t="shared" si="58"/>
        <v>0</v>
      </c>
      <c r="N1667" s="21">
        <f t="shared" si="59"/>
        <v>0</v>
      </c>
    </row>
    <row r="1668" spans="1:37" x14ac:dyDescent="0.25">
      <c r="D1668" s="41" t="s">
        <v>3746</v>
      </c>
      <c r="E1668" s="42">
        <v>0.76900000000000002</v>
      </c>
      <c r="F1668" s="37" t="s">
        <v>124</v>
      </c>
      <c r="G1668" s="37" t="s">
        <v>124</v>
      </c>
      <c r="K1668" s="35">
        <f t="shared" si="58"/>
        <v>0</v>
      </c>
      <c r="N1668" s="21">
        <f t="shared" si="59"/>
        <v>0</v>
      </c>
    </row>
    <row r="1669" spans="1:37" x14ac:dyDescent="0.25">
      <c r="A1669" s="25" t="s">
        <v>3747</v>
      </c>
      <c r="C1669" s="40">
        <v>42235</v>
      </c>
      <c r="D1669" s="41" t="s">
        <v>3748</v>
      </c>
      <c r="E1669" s="42">
        <v>1.593</v>
      </c>
      <c r="F1669" s="37" t="s">
        <v>3749</v>
      </c>
      <c r="G1669" s="37" t="s">
        <v>3750</v>
      </c>
      <c r="H1669" s="37">
        <v>1030</v>
      </c>
      <c r="I1669" s="33">
        <v>0.5</v>
      </c>
      <c r="J1669" s="34">
        <v>30720</v>
      </c>
      <c r="K1669" s="35">
        <f t="shared" si="58"/>
        <v>87770</v>
      </c>
      <c r="N1669" s="21">
        <f t="shared" si="59"/>
        <v>0.5</v>
      </c>
      <c r="O1669" s="25" t="s">
        <v>3751</v>
      </c>
    </row>
    <row r="1670" spans="1:37" x14ac:dyDescent="0.25">
      <c r="A1670" s="25" t="s">
        <v>3752</v>
      </c>
      <c r="C1670" s="40">
        <v>42235</v>
      </c>
      <c r="D1670" s="41" t="s">
        <v>3753</v>
      </c>
      <c r="E1670" s="42">
        <v>2.831</v>
      </c>
      <c r="F1670" s="37" t="s">
        <v>3754</v>
      </c>
      <c r="G1670" s="37" t="s">
        <v>3755</v>
      </c>
      <c r="H1670" s="37">
        <v>1140</v>
      </c>
      <c r="I1670" s="33">
        <v>1</v>
      </c>
      <c r="J1670" s="34">
        <v>23360</v>
      </c>
      <c r="K1670" s="35">
        <f t="shared" si="58"/>
        <v>66740</v>
      </c>
      <c r="N1670" s="21">
        <f t="shared" si="59"/>
        <v>1</v>
      </c>
    </row>
    <row r="1671" spans="1:37" x14ac:dyDescent="0.25">
      <c r="A1671" s="26"/>
      <c r="B1671" s="44"/>
      <c r="C1671" s="45"/>
      <c r="D1671" s="45" t="s">
        <v>3756</v>
      </c>
      <c r="E1671" s="46">
        <v>0.29699999999999999</v>
      </c>
      <c r="F1671" s="30" t="s">
        <v>124</v>
      </c>
      <c r="G1671" s="30" t="s">
        <v>124</v>
      </c>
      <c r="H1671" s="30"/>
      <c r="I1671" s="31"/>
      <c r="J1671" s="31"/>
      <c r="K1671" s="28">
        <f t="shared" si="58"/>
        <v>0</v>
      </c>
      <c r="L1671" s="32"/>
      <c r="M1671" s="32"/>
      <c r="N1671" s="28">
        <f t="shared" si="59"/>
        <v>0</v>
      </c>
      <c r="O1671" s="26"/>
      <c r="P1671" s="30"/>
      <c r="Q1671" s="30"/>
      <c r="R1671" s="30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30"/>
      <c r="AC1671" s="30"/>
      <c r="AD1671" s="30"/>
      <c r="AE1671" s="30"/>
      <c r="AF1671" s="30"/>
      <c r="AG1671" s="30"/>
      <c r="AH1671" s="30"/>
      <c r="AI1671" s="30"/>
      <c r="AJ1671" s="30"/>
      <c r="AK1671" s="30"/>
    </row>
    <row r="1672" spans="1:37" x14ac:dyDescent="0.25">
      <c r="N1672" s="21">
        <f>SUM(N1646:N1671)</f>
        <v>2042.1999999999998</v>
      </c>
      <c r="O1672" s="25">
        <v>115449</v>
      </c>
    </row>
    <row r="1674" spans="1:37" x14ac:dyDescent="0.25">
      <c r="A1674" s="25">
        <v>525</v>
      </c>
      <c r="C1674" s="40">
        <v>42232</v>
      </c>
      <c r="D1674" s="41" t="s">
        <v>3757</v>
      </c>
      <c r="E1674" s="42">
        <v>0.4143</v>
      </c>
      <c r="F1674" s="37" t="s">
        <v>3758</v>
      </c>
      <c r="G1674" s="37" t="s">
        <v>3759</v>
      </c>
      <c r="H1674" s="37">
        <v>3010</v>
      </c>
      <c r="I1674" s="33">
        <v>1</v>
      </c>
      <c r="J1674" s="34">
        <v>6550</v>
      </c>
      <c r="K1674" s="35">
        <f t="shared" si="58"/>
        <v>18710</v>
      </c>
      <c r="L1674" s="36">
        <v>19750</v>
      </c>
      <c r="M1674" s="36">
        <v>80</v>
      </c>
      <c r="N1674" s="21">
        <f t="shared" si="59"/>
        <v>81</v>
      </c>
    </row>
    <row r="1675" spans="1:37" x14ac:dyDescent="0.25">
      <c r="A1675" s="25" t="s">
        <v>3760</v>
      </c>
      <c r="C1675" s="40">
        <v>42236</v>
      </c>
      <c r="D1675" s="41" t="s">
        <v>3761</v>
      </c>
      <c r="E1675" s="42">
        <v>0.6</v>
      </c>
      <c r="F1675" s="37" t="s">
        <v>3764</v>
      </c>
      <c r="G1675" s="37" t="s">
        <v>3762</v>
      </c>
      <c r="H1675" s="37">
        <v>1090</v>
      </c>
      <c r="I1675" s="33">
        <v>0.5</v>
      </c>
      <c r="J1675" s="34">
        <v>25920</v>
      </c>
      <c r="K1675" s="35">
        <f t="shared" si="58"/>
        <v>74060</v>
      </c>
      <c r="N1675" s="21">
        <f t="shared" si="59"/>
        <v>0.5</v>
      </c>
    </row>
    <row r="1676" spans="1:37" x14ac:dyDescent="0.25">
      <c r="A1676" s="25" t="s">
        <v>3763</v>
      </c>
      <c r="C1676" s="40">
        <v>42236</v>
      </c>
      <c r="D1676" s="41" t="s">
        <v>3761</v>
      </c>
      <c r="E1676" s="42">
        <v>0.6</v>
      </c>
      <c r="F1676" s="37" t="s">
        <v>3762</v>
      </c>
      <c r="G1676" s="37" t="s">
        <v>3765</v>
      </c>
      <c r="H1676" s="37">
        <v>1090</v>
      </c>
      <c r="I1676" s="33">
        <v>0.5</v>
      </c>
      <c r="J1676" s="34">
        <v>25920</v>
      </c>
      <c r="K1676" s="35">
        <f t="shared" si="58"/>
        <v>74060</v>
      </c>
      <c r="N1676" s="21">
        <f t="shared" si="59"/>
        <v>0.5</v>
      </c>
    </row>
    <row r="1677" spans="1:37" x14ac:dyDescent="0.25">
      <c r="A1677" s="25">
        <v>526</v>
      </c>
      <c r="C1677" s="40">
        <v>42236</v>
      </c>
      <c r="D1677" s="41" t="s">
        <v>3766</v>
      </c>
      <c r="E1677" s="42">
        <v>8.6989999999999998</v>
      </c>
      <c r="F1677" s="37" t="s">
        <v>3767</v>
      </c>
      <c r="G1677" s="37" t="s">
        <v>3768</v>
      </c>
      <c r="H1677" s="37">
        <v>1160</v>
      </c>
      <c r="I1677" s="33">
        <v>0.5</v>
      </c>
      <c r="J1677" s="34">
        <v>14620</v>
      </c>
      <c r="K1677" s="35">
        <f t="shared" si="58"/>
        <v>41770</v>
      </c>
      <c r="L1677" s="36">
        <v>34796</v>
      </c>
      <c r="M1677" s="36">
        <v>139.19</v>
      </c>
      <c r="N1677" s="21">
        <f t="shared" si="59"/>
        <v>139.69</v>
      </c>
    </row>
    <row r="1678" spans="1:37" x14ac:dyDescent="0.25">
      <c r="A1678" s="25" t="s">
        <v>3769</v>
      </c>
      <c r="C1678" s="40">
        <v>42236</v>
      </c>
      <c r="D1678" s="41" t="s">
        <v>3770</v>
      </c>
      <c r="E1678" s="42">
        <v>3.0760000000000001</v>
      </c>
      <c r="F1678" s="37" t="s">
        <v>3771</v>
      </c>
      <c r="G1678" s="37" t="s">
        <v>3772</v>
      </c>
      <c r="H1678" s="37">
        <v>1040</v>
      </c>
      <c r="I1678" s="33">
        <v>0.5</v>
      </c>
      <c r="J1678" s="34">
        <v>31180</v>
      </c>
      <c r="K1678" s="35">
        <f t="shared" si="58"/>
        <v>89090</v>
      </c>
      <c r="N1678" s="21">
        <f t="shared" si="59"/>
        <v>0.5</v>
      </c>
    </row>
    <row r="1679" spans="1:37" x14ac:dyDescent="0.25">
      <c r="A1679" s="25" t="s">
        <v>3773</v>
      </c>
      <c r="C1679" s="40">
        <v>42236</v>
      </c>
      <c r="D1679" s="41" t="s">
        <v>3774</v>
      </c>
      <c r="E1679" s="42">
        <v>0.7702</v>
      </c>
      <c r="F1679" s="37" t="s">
        <v>3775</v>
      </c>
      <c r="G1679" s="37" t="s">
        <v>3776</v>
      </c>
      <c r="H1679" s="37">
        <v>1070</v>
      </c>
      <c r="I1679" s="33">
        <v>0.5</v>
      </c>
      <c r="J1679" s="34">
        <v>47820</v>
      </c>
      <c r="K1679" s="35">
        <f t="shared" si="58"/>
        <v>136630</v>
      </c>
      <c r="N1679" s="21">
        <f t="shared" si="59"/>
        <v>0.5</v>
      </c>
    </row>
    <row r="1680" spans="1:37" x14ac:dyDescent="0.25">
      <c r="A1680" s="25" t="s">
        <v>3777</v>
      </c>
      <c r="C1680" s="40">
        <v>42236</v>
      </c>
      <c r="D1680" s="41" t="s">
        <v>3252</v>
      </c>
      <c r="E1680" s="42">
        <v>1.0258</v>
      </c>
      <c r="F1680" s="37" t="s">
        <v>3778</v>
      </c>
      <c r="G1680" s="37" t="s">
        <v>3779</v>
      </c>
      <c r="H1680" s="37">
        <v>1160</v>
      </c>
      <c r="I1680" s="33">
        <v>0.5</v>
      </c>
      <c r="J1680" s="34">
        <v>34570</v>
      </c>
      <c r="K1680" s="35">
        <f t="shared" si="58"/>
        <v>98770</v>
      </c>
      <c r="N1680" s="21">
        <f t="shared" si="59"/>
        <v>0.5</v>
      </c>
    </row>
    <row r="1681" spans="1:33" x14ac:dyDescent="0.25">
      <c r="A1681" s="26">
        <v>527</v>
      </c>
      <c r="B1681" s="44"/>
      <c r="C1681" s="45">
        <v>42236</v>
      </c>
      <c r="D1681" s="45" t="s">
        <v>804</v>
      </c>
      <c r="E1681" s="46">
        <v>0.68940000000000001</v>
      </c>
      <c r="F1681" s="30" t="s">
        <v>3780</v>
      </c>
      <c r="G1681" s="30" t="s">
        <v>3781</v>
      </c>
      <c r="H1681" s="30">
        <v>3010</v>
      </c>
      <c r="I1681" s="31">
        <v>0.5</v>
      </c>
      <c r="J1681" s="31">
        <v>158170</v>
      </c>
      <c r="K1681" s="28">
        <f t="shared" si="58"/>
        <v>451910</v>
      </c>
      <c r="L1681" s="32">
        <v>988706.54</v>
      </c>
      <c r="M1681" s="32">
        <v>3955.2</v>
      </c>
      <c r="N1681" s="28">
        <f t="shared" si="59"/>
        <v>3955.7</v>
      </c>
      <c r="O1681" s="26"/>
      <c r="P1681" s="30"/>
      <c r="Q1681" s="30"/>
      <c r="R1681" s="30"/>
    </row>
    <row r="1682" spans="1:33" x14ac:dyDescent="0.25">
      <c r="N1682" s="21">
        <f>SUM(N1674:N1681)</f>
        <v>4178.8899999999994</v>
      </c>
      <c r="O1682" s="25">
        <v>115465</v>
      </c>
    </row>
    <row r="1684" spans="1:33" x14ac:dyDescent="0.25">
      <c r="A1684" s="25">
        <v>523</v>
      </c>
      <c r="C1684" s="40">
        <v>42236</v>
      </c>
      <c r="D1684" s="41" t="s">
        <v>3782</v>
      </c>
      <c r="E1684" s="42" t="s">
        <v>3783</v>
      </c>
      <c r="F1684" s="37" t="s">
        <v>3784</v>
      </c>
      <c r="G1684" s="37" t="s">
        <v>3785</v>
      </c>
      <c r="H1684" s="37">
        <v>2040</v>
      </c>
      <c r="I1684" s="33">
        <v>0.5</v>
      </c>
      <c r="J1684" s="34">
        <v>27800</v>
      </c>
      <c r="K1684" s="35">
        <f t="shared" si="58"/>
        <v>79430</v>
      </c>
      <c r="L1684" s="36">
        <v>8000</v>
      </c>
      <c r="M1684" s="36">
        <v>32</v>
      </c>
      <c r="N1684" s="21">
        <f t="shared" si="59"/>
        <v>32.5</v>
      </c>
    </row>
    <row r="1685" spans="1:33" x14ac:dyDescent="0.25">
      <c r="A1685" s="25">
        <v>524</v>
      </c>
      <c r="C1685" s="40">
        <v>42236</v>
      </c>
      <c r="D1685" s="41" t="s">
        <v>3499</v>
      </c>
      <c r="E1685" s="42">
        <v>0.33300000000000002</v>
      </c>
      <c r="F1685" s="37" t="s">
        <v>3786</v>
      </c>
      <c r="G1685" s="37" t="s">
        <v>3787</v>
      </c>
      <c r="H1685" s="37">
        <v>3010</v>
      </c>
      <c r="I1685" s="33">
        <v>0.5</v>
      </c>
      <c r="J1685" s="34">
        <v>41020</v>
      </c>
      <c r="K1685" s="35">
        <f t="shared" si="58"/>
        <v>117200</v>
      </c>
      <c r="L1685" s="36">
        <v>82500</v>
      </c>
      <c r="M1685" s="36">
        <v>330</v>
      </c>
      <c r="N1685" s="21">
        <f t="shared" si="59"/>
        <v>330.5</v>
      </c>
    </row>
    <row r="1686" spans="1:33" x14ac:dyDescent="0.25">
      <c r="A1686" s="25">
        <v>528</v>
      </c>
      <c r="C1686" s="40">
        <v>42237</v>
      </c>
      <c r="D1686" s="41" t="s">
        <v>3788</v>
      </c>
      <c r="E1686" s="42">
        <v>5.5</v>
      </c>
      <c r="F1686" s="37" t="s">
        <v>899</v>
      </c>
      <c r="G1686" s="37" t="s">
        <v>3789</v>
      </c>
      <c r="H1686" s="37">
        <v>1170</v>
      </c>
      <c r="I1686" s="33">
        <v>0.5</v>
      </c>
      <c r="J1686" s="34">
        <v>8270</v>
      </c>
      <c r="K1686" s="35">
        <f t="shared" si="58"/>
        <v>23630</v>
      </c>
      <c r="L1686" s="36">
        <v>16700</v>
      </c>
      <c r="M1686" s="36">
        <v>66.8</v>
      </c>
      <c r="N1686" s="21">
        <f t="shared" si="59"/>
        <v>67.3</v>
      </c>
    </row>
    <row r="1687" spans="1:33" x14ac:dyDescent="0.25">
      <c r="A1687" s="25" t="s">
        <v>3790</v>
      </c>
      <c r="C1687" s="40">
        <v>42237</v>
      </c>
      <c r="D1687" s="41" t="s">
        <v>3791</v>
      </c>
      <c r="E1687" s="42">
        <v>0.22700000000000001</v>
      </c>
      <c r="F1687" s="37" t="s">
        <v>3792</v>
      </c>
      <c r="G1687" s="37" t="s">
        <v>3793</v>
      </c>
      <c r="H1687" s="37">
        <v>2040</v>
      </c>
      <c r="I1687" s="33" t="s">
        <v>3794</v>
      </c>
      <c r="J1687" s="34">
        <v>14330</v>
      </c>
      <c r="K1687" s="35">
        <f t="shared" si="58"/>
        <v>40940</v>
      </c>
      <c r="N1687" s="21">
        <v>0</v>
      </c>
    </row>
    <row r="1688" spans="1:33" x14ac:dyDescent="0.25">
      <c r="A1688" s="25">
        <v>529</v>
      </c>
      <c r="C1688" s="40">
        <v>42237</v>
      </c>
      <c r="D1688" s="41" t="s">
        <v>1059</v>
      </c>
      <c r="E1688" s="42">
        <v>14.78</v>
      </c>
      <c r="F1688" s="37" t="s">
        <v>1825</v>
      </c>
      <c r="G1688" s="37" t="s">
        <v>3795</v>
      </c>
      <c r="H1688" s="37">
        <v>1020</v>
      </c>
      <c r="I1688" s="33">
        <v>0.5</v>
      </c>
      <c r="J1688" s="34">
        <v>18700</v>
      </c>
      <c r="K1688" s="35">
        <f t="shared" si="58"/>
        <v>53430</v>
      </c>
      <c r="L1688" s="36">
        <v>51400</v>
      </c>
      <c r="M1688" s="36">
        <v>205.6</v>
      </c>
      <c r="N1688" s="21">
        <f t="shared" si="59"/>
        <v>206.1</v>
      </c>
    </row>
    <row r="1691" spans="1:33" x14ac:dyDescent="0.25">
      <c r="A1691" s="25">
        <v>531</v>
      </c>
      <c r="C1691" s="40">
        <v>42237</v>
      </c>
      <c r="D1691" s="41" t="s">
        <v>3639</v>
      </c>
      <c r="E1691" s="42">
        <v>5.1070000000000002</v>
      </c>
      <c r="F1691" s="37" t="s">
        <v>3801</v>
      </c>
      <c r="H1691" s="37">
        <v>1100</v>
      </c>
      <c r="I1691" s="33">
        <v>0.5</v>
      </c>
      <c r="J1691" s="34">
        <v>38700</v>
      </c>
      <c r="K1691" s="35">
        <f t="shared" si="58"/>
        <v>110570</v>
      </c>
      <c r="L1691" s="36">
        <v>175000</v>
      </c>
      <c r="M1691" s="36">
        <v>700</v>
      </c>
      <c r="N1691" s="21">
        <f t="shared" si="59"/>
        <v>700.5</v>
      </c>
    </row>
    <row r="1692" spans="1:33" x14ac:dyDescent="0.25">
      <c r="A1692" s="25">
        <v>530</v>
      </c>
      <c r="C1692" s="40">
        <v>42237</v>
      </c>
      <c r="D1692" s="41" t="s">
        <v>3802</v>
      </c>
      <c r="E1692" s="42">
        <v>45.542999999999999</v>
      </c>
      <c r="F1692" s="37" t="s">
        <v>3803</v>
      </c>
      <c r="G1692" s="37" t="s">
        <v>3804</v>
      </c>
      <c r="H1692" s="37">
        <v>1190</v>
      </c>
      <c r="I1692" s="33">
        <v>0.5</v>
      </c>
      <c r="J1692" s="34">
        <v>82890</v>
      </c>
      <c r="K1692" s="35">
        <f t="shared" si="58"/>
        <v>236830</v>
      </c>
      <c r="L1692" s="36">
        <v>239100.73</v>
      </c>
      <c r="M1692" s="36">
        <v>956.4</v>
      </c>
      <c r="N1692" s="21">
        <f t="shared" si="59"/>
        <v>956.9</v>
      </c>
    </row>
    <row r="1693" spans="1:33" x14ac:dyDescent="0.25">
      <c r="A1693" s="25">
        <v>532</v>
      </c>
      <c r="C1693" s="40">
        <v>42237</v>
      </c>
      <c r="D1693" s="41" t="s">
        <v>3805</v>
      </c>
      <c r="E1693" s="42">
        <v>1.0489999999999999</v>
      </c>
      <c r="F1693" s="37" t="s">
        <v>3806</v>
      </c>
      <c r="G1693" s="37" t="s">
        <v>3807</v>
      </c>
      <c r="H1693" s="37">
        <v>1100</v>
      </c>
      <c r="I1693" s="33">
        <v>0.5</v>
      </c>
      <c r="J1693" s="34">
        <v>7430</v>
      </c>
      <c r="K1693" s="35">
        <f t="shared" si="58"/>
        <v>21230</v>
      </c>
      <c r="L1693" s="36">
        <v>45000</v>
      </c>
      <c r="M1693" s="36">
        <v>180</v>
      </c>
      <c r="N1693" s="21">
        <f t="shared" si="59"/>
        <v>180.5</v>
      </c>
    </row>
    <row r="1694" spans="1:33" x14ac:dyDescent="0.25">
      <c r="A1694" s="25">
        <v>534</v>
      </c>
      <c r="C1694" s="40">
        <v>42237</v>
      </c>
      <c r="D1694" s="41" t="s">
        <v>3808</v>
      </c>
      <c r="E1694" s="42">
        <v>5.01</v>
      </c>
      <c r="F1694" s="37" t="s">
        <v>3809</v>
      </c>
      <c r="G1694" s="37" t="s">
        <v>3810</v>
      </c>
      <c r="H1694" s="37">
        <v>1020</v>
      </c>
      <c r="I1694" s="33">
        <v>0.5</v>
      </c>
      <c r="J1694" s="34">
        <v>6280</v>
      </c>
      <c r="K1694" s="35">
        <f t="shared" ref="K1694:K1756" si="60">ROUND(J1694/0.35,-1)</f>
        <v>17940</v>
      </c>
      <c r="L1694" s="36">
        <v>14000</v>
      </c>
      <c r="M1694" s="36">
        <v>56</v>
      </c>
      <c r="N1694" s="21">
        <f t="shared" ref="N1694:N1756" si="61">SUM(I1694+M1694)</f>
        <v>56.5</v>
      </c>
    </row>
    <row r="1695" spans="1:33" x14ac:dyDescent="0.25">
      <c r="A1695" s="25">
        <v>533</v>
      </c>
      <c r="C1695" s="40">
        <v>42237</v>
      </c>
      <c r="D1695" s="41" t="s">
        <v>3811</v>
      </c>
      <c r="E1695" s="42">
        <v>0.42</v>
      </c>
      <c r="F1695" s="37" t="s">
        <v>3813</v>
      </c>
      <c r="G1695" s="37" t="s">
        <v>3814</v>
      </c>
      <c r="H1695" s="37">
        <v>1220</v>
      </c>
      <c r="I1695" s="33">
        <v>1</v>
      </c>
      <c r="J1695" s="34">
        <v>20070</v>
      </c>
      <c r="K1695" s="35">
        <f t="shared" si="60"/>
        <v>57340</v>
      </c>
      <c r="L1695" s="36">
        <v>76000</v>
      </c>
      <c r="M1695" s="36">
        <v>304</v>
      </c>
      <c r="N1695" s="21">
        <f t="shared" si="61"/>
        <v>305</v>
      </c>
    </row>
    <row r="1696" spans="1:33" x14ac:dyDescent="0.25">
      <c r="A1696" s="26"/>
      <c r="B1696" s="44"/>
      <c r="C1696" s="45"/>
      <c r="D1696" s="45" t="s">
        <v>3812</v>
      </c>
      <c r="E1696" s="46">
        <v>0.32800000000000001</v>
      </c>
      <c r="F1696" s="30" t="s">
        <v>124</v>
      </c>
      <c r="G1696" s="30" t="s">
        <v>124</v>
      </c>
      <c r="H1696" s="30"/>
      <c r="I1696" s="31"/>
      <c r="J1696" s="31"/>
      <c r="K1696" s="28">
        <f t="shared" si="60"/>
        <v>0</v>
      </c>
      <c r="L1696" s="32"/>
      <c r="M1696" s="32"/>
      <c r="N1696" s="28">
        <f t="shared" si="61"/>
        <v>0</v>
      </c>
      <c r="O1696" s="26"/>
      <c r="P1696" s="30"/>
      <c r="Q1696" s="30"/>
      <c r="R1696" s="30"/>
      <c r="S1696" s="30"/>
      <c r="T1696" s="30"/>
      <c r="U1696" s="30"/>
      <c r="V1696" s="30"/>
      <c r="W1696" s="30"/>
      <c r="X1696" s="30"/>
      <c r="Y1696" s="30"/>
      <c r="Z1696" s="30"/>
      <c r="AA1696" s="30"/>
      <c r="AB1696" s="30"/>
      <c r="AC1696" s="30"/>
      <c r="AD1696" s="30"/>
      <c r="AE1696" s="30"/>
      <c r="AF1696" s="30"/>
      <c r="AG1696" s="30"/>
    </row>
    <row r="1697" spans="1:15" x14ac:dyDescent="0.25">
      <c r="N1697" s="21">
        <f>SUM(N1684:N1696)</f>
        <v>2835.8</v>
      </c>
      <c r="O1697" s="25">
        <v>115480</v>
      </c>
    </row>
    <row r="1699" spans="1:15" x14ac:dyDescent="0.25">
      <c r="A1699" s="80" t="s">
        <v>3796</v>
      </c>
      <c r="C1699" s="40">
        <v>42237</v>
      </c>
      <c r="D1699" s="41" t="s">
        <v>3797</v>
      </c>
      <c r="E1699" s="42">
        <v>39.18</v>
      </c>
      <c r="F1699" s="37" t="s">
        <v>3799</v>
      </c>
      <c r="G1699" s="37" t="s">
        <v>3800</v>
      </c>
      <c r="H1699" s="37">
        <v>1200</v>
      </c>
      <c r="I1699" s="33">
        <v>1</v>
      </c>
      <c r="J1699" s="34">
        <v>56490</v>
      </c>
      <c r="K1699" s="35">
        <f t="shared" ref="K1699:K1700" si="62">ROUND(J1699/0.35,-1)</f>
        <v>161400</v>
      </c>
      <c r="N1699" s="21">
        <f t="shared" ref="N1699:N1700" si="63">SUM(I1699+M1699)</f>
        <v>1</v>
      </c>
      <c r="O1699" s="80"/>
    </row>
    <row r="1700" spans="1:15" x14ac:dyDescent="0.25">
      <c r="A1700" s="80"/>
      <c r="D1700" s="41" t="s">
        <v>3798</v>
      </c>
      <c r="E1700" s="42">
        <v>2</v>
      </c>
      <c r="F1700" s="37" t="s">
        <v>124</v>
      </c>
      <c r="G1700" s="37" t="s">
        <v>124</v>
      </c>
      <c r="K1700" s="35">
        <f t="shared" si="62"/>
        <v>0</v>
      </c>
      <c r="N1700" s="21">
        <f t="shared" si="63"/>
        <v>0</v>
      </c>
      <c r="O1700" s="80"/>
    </row>
    <row r="1701" spans="1:15" x14ac:dyDescent="0.25">
      <c r="A1701" s="25" t="s">
        <v>3815</v>
      </c>
      <c r="C1701" s="40">
        <v>42240</v>
      </c>
      <c r="D1701" s="41" t="s">
        <v>3816</v>
      </c>
      <c r="E1701" s="42" t="s">
        <v>3817</v>
      </c>
      <c r="F1701" s="37" t="s">
        <v>3818</v>
      </c>
      <c r="G1701" s="37" t="s">
        <v>3819</v>
      </c>
      <c r="H1701" s="37">
        <v>3010</v>
      </c>
      <c r="I1701" s="33">
        <v>0.5</v>
      </c>
      <c r="J1701" s="34">
        <v>21760</v>
      </c>
      <c r="K1701" s="35">
        <f t="shared" si="60"/>
        <v>62170</v>
      </c>
      <c r="N1701" s="21">
        <f t="shared" si="61"/>
        <v>0.5</v>
      </c>
    </row>
    <row r="1702" spans="1:15" x14ac:dyDescent="0.25">
      <c r="A1702" s="25" t="s">
        <v>3820</v>
      </c>
      <c r="C1702" s="40">
        <v>42240</v>
      </c>
      <c r="D1702" s="41" t="s">
        <v>3821</v>
      </c>
      <c r="E1702" s="42" t="s">
        <v>3822</v>
      </c>
      <c r="F1702" s="37" t="s">
        <v>3823</v>
      </c>
      <c r="G1702" s="37" t="s">
        <v>3824</v>
      </c>
      <c r="H1702" s="37">
        <v>3010</v>
      </c>
      <c r="I1702" s="33">
        <v>1</v>
      </c>
      <c r="J1702" s="34">
        <v>10610</v>
      </c>
      <c r="K1702" s="35">
        <f t="shared" si="60"/>
        <v>30310</v>
      </c>
      <c r="N1702" s="21">
        <f t="shared" si="61"/>
        <v>1</v>
      </c>
    </row>
    <row r="1703" spans="1:15" x14ac:dyDescent="0.25">
      <c r="D1703" s="41" t="s">
        <v>3825</v>
      </c>
      <c r="E1703" s="42" t="s">
        <v>3826</v>
      </c>
      <c r="F1703" s="37" t="s">
        <v>124</v>
      </c>
      <c r="G1703" s="37" t="s">
        <v>124</v>
      </c>
      <c r="K1703" s="35">
        <f t="shared" si="60"/>
        <v>0</v>
      </c>
      <c r="N1703" s="21">
        <f t="shared" si="61"/>
        <v>0</v>
      </c>
    </row>
    <row r="1704" spans="1:15" x14ac:dyDescent="0.25">
      <c r="A1704" s="25">
        <v>535</v>
      </c>
      <c r="C1704" s="40">
        <v>42240</v>
      </c>
      <c r="D1704" s="41" t="s">
        <v>3827</v>
      </c>
      <c r="E1704" s="42">
        <v>0.378</v>
      </c>
      <c r="F1704" s="37" t="s">
        <v>3828</v>
      </c>
      <c r="G1704" s="37" t="s">
        <v>3829</v>
      </c>
      <c r="H1704" s="37">
        <v>3010</v>
      </c>
      <c r="I1704" s="33">
        <v>1</v>
      </c>
      <c r="J1704" s="34">
        <v>49730</v>
      </c>
      <c r="K1704" s="35">
        <f t="shared" si="60"/>
        <v>142090</v>
      </c>
      <c r="L1704" s="36">
        <v>120000</v>
      </c>
      <c r="M1704" s="36">
        <v>480</v>
      </c>
      <c r="N1704" s="21">
        <f t="shared" si="61"/>
        <v>481</v>
      </c>
    </row>
    <row r="1705" spans="1:15" s="30" customFormat="1" x14ac:dyDescent="0.25">
      <c r="A1705" s="26">
        <v>536</v>
      </c>
      <c r="B1705" s="44" t="s">
        <v>178</v>
      </c>
      <c r="C1705" s="45">
        <v>42240</v>
      </c>
      <c r="D1705" s="45" t="s">
        <v>3830</v>
      </c>
      <c r="E1705" s="46" t="s">
        <v>3831</v>
      </c>
      <c r="F1705" s="30" t="s">
        <v>3832</v>
      </c>
      <c r="G1705" s="30" t="s">
        <v>3833</v>
      </c>
      <c r="H1705" s="30">
        <v>2050</v>
      </c>
      <c r="I1705" s="31">
        <v>0.5</v>
      </c>
      <c r="J1705" s="31">
        <v>16550</v>
      </c>
      <c r="K1705" s="28">
        <f t="shared" si="60"/>
        <v>47290</v>
      </c>
      <c r="L1705" s="32">
        <v>84543.57</v>
      </c>
      <c r="M1705" s="32">
        <v>338.17</v>
      </c>
      <c r="N1705" s="28">
        <f t="shared" si="61"/>
        <v>338.67</v>
      </c>
      <c r="O1705" s="26"/>
    </row>
    <row r="1706" spans="1:15" x14ac:dyDescent="0.25">
      <c r="N1706" s="21">
        <f>SUM(N1699:N1705)</f>
        <v>822.17000000000007</v>
      </c>
      <c r="O1706" s="25">
        <v>115490</v>
      </c>
    </row>
    <row r="1708" spans="1:15" x14ac:dyDescent="0.25">
      <c r="A1708" s="25" t="s">
        <v>3834</v>
      </c>
      <c r="C1708" s="40">
        <v>42240</v>
      </c>
      <c r="D1708" s="41" t="s">
        <v>3843</v>
      </c>
      <c r="E1708" s="42">
        <v>6.4420999999999999</v>
      </c>
      <c r="F1708" s="37" t="s">
        <v>3844</v>
      </c>
      <c r="G1708" s="37" t="s">
        <v>3845</v>
      </c>
      <c r="H1708" s="37">
        <v>1010</v>
      </c>
      <c r="I1708" s="33">
        <v>0.5</v>
      </c>
      <c r="J1708" s="34">
        <v>65110</v>
      </c>
      <c r="K1708" s="35">
        <f t="shared" si="60"/>
        <v>186030</v>
      </c>
      <c r="N1708" s="21">
        <f t="shared" si="61"/>
        <v>0.5</v>
      </c>
    </row>
    <row r="1709" spans="1:15" x14ac:dyDescent="0.25">
      <c r="A1709" s="25" t="s">
        <v>3835</v>
      </c>
      <c r="C1709" s="40">
        <v>42241</v>
      </c>
      <c r="D1709" s="41" t="s">
        <v>3836</v>
      </c>
      <c r="E1709" s="42">
        <v>1</v>
      </c>
      <c r="F1709" s="37" t="s">
        <v>3837</v>
      </c>
      <c r="G1709" s="37" t="s">
        <v>3838</v>
      </c>
      <c r="H1709" s="37">
        <v>1140</v>
      </c>
      <c r="I1709" s="33">
        <v>0.5</v>
      </c>
      <c r="J1709" s="34">
        <v>35770</v>
      </c>
      <c r="K1709" s="35">
        <f t="shared" si="60"/>
        <v>102200</v>
      </c>
      <c r="N1709" s="21">
        <f t="shared" si="61"/>
        <v>0.5</v>
      </c>
    </row>
    <row r="1710" spans="1:15" x14ac:dyDescent="0.25">
      <c r="A1710" s="25">
        <v>538</v>
      </c>
      <c r="C1710" s="40">
        <v>42241</v>
      </c>
      <c r="D1710" s="41" t="s">
        <v>3839</v>
      </c>
      <c r="E1710" s="42">
        <v>10.784000000000001</v>
      </c>
      <c r="F1710" s="37" t="s">
        <v>3841</v>
      </c>
      <c r="G1710" s="37" t="s">
        <v>3842</v>
      </c>
      <c r="H1710" s="37">
        <v>1080</v>
      </c>
      <c r="I1710" s="33">
        <v>0.5</v>
      </c>
      <c r="J1710" s="34">
        <v>17350</v>
      </c>
      <c r="K1710" s="35">
        <f t="shared" si="60"/>
        <v>49570</v>
      </c>
      <c r="L1710" s="36">
        <v>80522.399999999994</v>
      </c>
      <c r="M1710" s="36">
        <v>323.29000000000002</v>
      </c>
      <c r="N1710" s="21">
        <f t="shared" si="61"/>
        <v>323.79000000000002</v>
      </c>
    </row>
    <row r="1711" spans="1:15" x14ac:dyDescent="0.25">
      <c r="D1711" s="41" t="s">
        <v>3840</v>
      </c>
      <c r="E1711" s="42">
        <v>1.893</v>
      </c>
      <c r="K1711" s="35">
        <f t="shared" si="60"/>
        <v>0</v>
      </c>
      <c r="N1711" s="21">
        <f t="shared" si="61"/>
        <v>0</v>
      </c>
    </row>
    <row r="1712" spans="1:15" x14ac:dyDescent="0.25">
      <c r="A1712" s="25">
        <v>537</v>
      </c>
      <c r="C1712" s="40">
        <v>42241</v>
      </c>
      <c r="D1712" s="41" t="s">
        <v>3846</v>
      </c>
      <c r="E1712" s="42">
        <v>5.7687999999999997</v>
      </c>
      <c r="F1712" s="37" t="s">
        <v>3847</v>
      </c>
      <c r="G1712" s="37" t="s">
        <v>3848</v>
      </c>
      <c r="H1712" s="37">
        <v>1070</v>
      </c>
      <c r="I1712" s="33">
        <v>0.5</v>
      </c>
      <c r="J1712" s="34">
        <v>46890</v>
      </c>
      <c r="K1712" s="35">
        <f t="shared" si="60"/>
        <v>133970</v>
      </c>
      <c r="L1712" s="36">
        <v>137000</v>
      </c>
      <c r="M1712" s="36">
        <v>548</v>
      </c>
      <c r="N1712" s="21">
        <f t="shared" si="61"/>
        <v>548.5</v>
      </c>
    </row>
    <row r="1713" spans="1:15" s="30" customFormat="1" x14ac:dyDescent="0.25">
      <c r="A1713" s="26">
        <v>539</v>
      </c>
      <c r="B1713" s="44"/>
      <c r="C1713" s="45">
        <v>42241</v>
      </c>
      <c r="D1713" s="45" t="s">
        <v>3849</v>
      </c>
      <c r="E1713" s="46">
        <v>0.47799999999999998</v>
      </c>
      <c r="F1713" s="30" t="s">
        <v>3850</v>
      </c>
      <c r="G1713" s="30" t="s">
        <v>3851</v>
      </c>
      <c r="H1713" s="30">
        <v>3010</v>
      </c>
      <c r="I1713" s="31">
        <v>0.5</v>
      </c>
      <c r="J1713" s="31">
        <v>34040</v>
      </c>
      <c r="K1713" s="28">
        <f t="shared" si="60"/>
        <v>97260</v>
      </c>
      <c r="L1713" s="32">
        <v>114000</v>
      </c>
      <c r="M1713" s="32">
        <v>456</v>
      </c>
      <c r="N1713" s="28">
        <f t="shared" si="61"/>
        <v>456.5</v>
      </c>
      <c r="O1713" s="26"/>
    </row>
    <row r="1714" spans="1:15" x14ac:dyDescent="0.25">
      <c r="N1714" s="21">
        <f>SUM(N1708:N1713)</f>
        <v>1329.79</v>
      </c>
      <c r="O1714" s="25">
        <v>115506</v>
      </c>
    </row>
    <row r="1716" spans="1:15" x14ac:dyDescent="0.25">
      <c r="A1716" s="25" t="s">
        <v>3852</v>
      </c>
      <c r="C1716" s="40">
        <v>42240</v>
      </c>
      <c r="D1716" s="41" t="s">
        <v>3853</v>
      </c>
      <c r="E1716" s="42">
        <v>3.278</v>
      </c>
      <c r="F1716" s="37" t="s">
        <v>3854</v>
      </c>
      <c r="G1716" s="37" t="s">
        <v>3855</v>
      </c>
      <c r="H1716" s="37">
        <v>1150</v>
      </c>
      <c r="I1716" s="33">
        <v>0.5</v>
      </c>
      <c r="J1716" s="34">
        <v>54320</v>
      </c>
      <c r="K1716" s="35">
        <f t="shared" si="60"/>
        <v>155200</v>
      </c>
      <c r="N1716" s="21">
        <f t="shared" si="61"/>
        <v>0.5</v>
      </c>
    </row>
    <row r="1717" spans="1:15" x14ac:dyDescent="0.25">
      <c r="A1717" s="25" t="s">
        <v>3856</v>
      </c>
      <c r="C1717" s="40">
        <v>42242</v>
      </c>
      <c r="D1717" s="41" t="s">
        <v>3857</v>
      </c>
      <c r="E1717" s="42">
        <v>4.3099999999999996</v>
      </c>
      <c r="F1717" s="37" t="s">
        <v>3859</v>
      </c>
      <c r="G1717" s="37" t="s">
        <v>3860</v>
      </c>
      <c r="H1717" s="37">
        <v>1090</v>
      </c>
      <c r="I1717" s="33">
        <v>1</v>
      </c>
      <c r="J1717" s="34">
        <v>80620</v>
      </c>
      <c r="K1717" s="35">
        <f t="shared" si="60"/>
        <v>230340</v>
      </c>
      <c r="N1717" s="21">
        <f t="shared" si="61"/>
        <v>1</v>
      </c>
    </row>
    <row r="1718" spans="1:15" x14ac:dyDescent="0.25">
      <c r="D1718" s="41" t="s">
        <v>3858</v>
      </c>
      <c r="E1718" s="42">
        <v>2.5299999999999998</v>
      </c>
      <c r="F1718" s="37" t="s">
        <v>124</v>
      </c>
      <c r="G1718" s="37" t="s">
        <v>124</v>
      </c>
      <c r="K1718" s="35">
        <f t="shared" si="60"/>
        <v>0</v>
      </c>
      <c r="N1718" s="21">
        <f t="shared" si="61"/>
        <v>0</v>
      </c>
    </row>
    <row r="1719" spans="1:15" x14ac:dyDescent="0.25">
      <c r="A1719" s="25">
        <v>541</v>
      </c>
      <c r="C1719" s="40">
        <v>42242</v>
      </c>
      <c r="D1719" s="41" t="s">
        <v>3864</v>
      </c>
      <c r="E1719" s="42">
        <v>0.89400000000000002</v>
      </c>
      <c r="F1719" s="37" t="s">
        <v>3257</v>
      </c>
      <c r="G1719" s="37" t="s">
        <v>3865</v>
      </c>
      <c r="H1719" s="37">
        <v>1220</v>
      </c>
      <c r="I1719" s="33">
        <v>0.5</v>
      </c>
      <c r="J1719" s="34">
        <v>27990</v>
      </c>
      <c r="K1719" s="35">
        <f t="shared" si="60"/>
        <v>79970</v>
      </c>
      <c r="L1719" s="36">
        <v>92000</v>
      </c>
      <c r="M1719" s="36">
        <v>368</v>
      </c>
      <c r="N1719" s="21">
        <f t="shared" si="61"/>
        <v>368.5</v>
      </c>
    </row>
    <row r="1720" spans="1:15" x14ac:dyDescent="0.25">
      <c r="A1720" s="25">
        <v>542</v>
      </c>
      <c r="C1720" s="40">
        <v>42242</v>
      </c>
      <c r="D1720" s="41" t="s">
        <v>3866</v>
      </c>
      <c r="E1720" s="42">
        <v>0.1953</v>
      </c>
      <c r="F1720" s="37" t="s">
        <v>3867</v>
      </c>
      <c r="G1720" s="37" t="s">
        <v>3868</v>
      </c>
      <c r="H1720" s="37">
        <v>3010</v>
      </c>
      <c r="I1720" s="33">
        <v>0.5</v>
      </c>
      <c r="J1720" s="34">
        <v>34800</v>
      </c>
      <c r="K1720" s="35">
        <f t="shared" si="60"/>
        <v>99430</v>
      </c>
      <c r="L1720" s="36">
        <v>116750</v>
      </c>
      <c r="M1720" s="36">
        <v>467</v>
      </c>
      <c r="N1720" s="21">
        <f t="shared" si="61"/>
        <v>467.5</v>
      </c>
    </row>
    <row r="1721" spans="1:15" x14ac:dyDescent="0.25">
      <c r="A1721" s="25">
        <v>543</v>
      </c>
      <c r="C1721" s="40">
        <v>42242</v>
      </c>
      <c r="D1721" s="41" t="s">
        <v>3869</v>
      </c>
      <c r="E1721" s="42">
        <v>0.71299999999999997</v>
      </c>
      <c r="F1721" s="37" t="s">
        <v>3870</v>
      </c>
      <c r="G1721" s="37" t="s">
        <v>3871</v>
      </c>
      <c r="H1721" s="37">
        <v>1070</v>
      </c>
      <c r="I1721" s="33">
        <v>0.5</v>
      </c>
      <c r="J1721" s="34">
        <v>37370</v>
      </c>
      <c r="K1721" s="35">
        <f t="shared" si="60"/>
        <v>106770</v>
      </c>
      <c r="L1721" s="36">
        <v>144000</v>
      </c>
      <c r="M1721" s="36">
        <v>576</v>
      </c>
      <c r="N1721" s="21">
        <f t="shared" si="61"/>
        <v>576.5</v>
      </c>
    </row>
    <row r="1722" spans="1:15" x14ac:dyDescent="0.25">
      <c r="A1722" s="25">
        <v>544</v>
      </c>
      <c r="C1722" s="40">
        <v>42243</v>
      </c>
      <c r="D1722" s="41" t="s">
        <v>3872</v>
      </c>
      <c r="E1722" s="42" t="s">
        <v>3873</v>
      </c>
      <c r="F1722" s="37" t="s">
        <v>3874</v>
      </c>
      <c r="G1722" s="37" t="s">
        <v>3875</v>
      </c>
      <c r="H1722" s="37">
        <v>2050</v>
      </c>
      <c r="I1722" s="33">
        <v>0.5</v>
      </c>
      <c r="J1722" s="34">
        <v>38560</v>
      </c>
      <c r="K1722" s="35">
        <f t="shared" si="60"/>
        <v>110170</v>
      </c>
      <c r="L1722" s="36">
        <v>130900</v>
      </c>
      <c r="M1722" s="36">
        <v>523.6</v>
      </c>
      <c r="N1722" s="21">
        <f t="shared" si="61"/>
        <v>524.1</v>
      </c>
    </row>
    <row r="1723" spans="1:15" x14ac:dyDescent="0.25">
      <c r="A1723" s="25">
        <v>545</v>
      </c>
      <c r="C1723" s="40">
        <v>42243</v>
      </c>
      <c r="D1723" s="41" t="s">
        <v>3876</v>
      </c>
      <c r="E1723" s="42">
        <v>6.52</v>
      </c>
      <c r="F1723" s="37" t="s">
        <v>3863</v>
      </c>
      <c r="G1723" s="37" t="s">
        <v>3877</v>
      </c>
      <c r="H1723" s="37">
        <v>1090</v>
      </c>
      <c r="I1723" s="33">
        <v>1</v>
      </c>
      <c r="J1723" s="34">
        <v>18160</v>
      </c>
      <c r="K1723" s="35">
        <f t="shared" si="60"/>
        <v>51890</v>
      </c>
      <c r="L1723" s="36">
        <v>122667.85</v>
      </c>
      <c r="M1723" s="36">
        <v>491.2</v>
      </c>
      <c r="N1723" s="21">
        <f t="shared" si="61"/>
        <v>492.2</v>
      </c>
    </row>
    <row r="1724" spans="1:15" x14ac:dyDescent="0.25">
      <c r="D1724" s="41" t="s">
        <v>3878</v>
      </c>
      <c r="E1724" s="42">
        <v>5.19</v>
      </c>
      <c r="F1724" s="37" t="s">
        <v>124</v>
      </c>
      <c r="G1724" s="37" t="s">
        <v>124</v>
      </c>
      <c r="K1724" s="35">
        <f t="shared" si="60"/>
        <v>0</v>
      </c>
      <c r="N1724" s="21">
        <f t="shared" si="61"/>
        <v>0</v>
      </c>
    </row>
    <row r="1725" spans="1:15" x14ac:dyDescent="0.25">
      <c r="A1725" s="25">
        <v>546</v>
      </c>
      <c r="C1725" s="40">
        <v>42243</v>
      </c>
      <c r="D1725" s="41" t="s">
        <v>3879</v>
      </c>
      <c r="E1725" s="42">
        <v>13.075699999999999</v>
      </c>
      <c r="F1725" s="37" t="s">
        <v>3880</v>
      </c>
      <c r="G1725" s="37" t="s">
        <v>3881</v>
      </c>
      <c r="H1725" s="37">
        <v>1090</v>
      </c>
      <c r="I1725" s="33">
        <v>0.5</v>
      </c>
      <c r="J1725" s="34">
        <v>82250</v>
      </c>
      <c r="K1725" s="35">
        <f t="shared" si="60"/>
        <v>235000</v>
      </c>
      <c r="L1725" s="36">
        <v>255000</v>
      </c>
      <c r="M1725" s="36">
        <v>1020</v>
      </c>
      <c r="N1725" s="21">
        <f t="shared" si="61"/>
        <v>1020.5</v>
      </c>
    </row>
    <row r="1726" spans="1:15" x14ac:dyDescent="0.25">
      <c r="A1726" s="25" t="s">
        <v>3882</v>
      </c>
      <c r="C1726" s="40">
        <v>42243</v>
      </c>
      <c r="D1726" s="41" t="s">
        <v>3883</v>
      </c>
      <c r="E1726" s="42">
        <v>0.21</v>
      </c>
      <c r="F1726" s="37" t="s">
        <v>3884</v>
      </c>
      <c r="G1726" s="37" t="s">
        <v>3885</v>
      </c>
      <c r="H1726" s="37">
        <v>3010</v>
      </c>
      <c r="I1726" s="33">
        <v>0.5</v>
      </c>
      <c r="J1726" s="34">
        <v>24460</v>
      </c>
      <c r="K1726" s="35">
        <f t="shared" si="60"/>
        <v>69890</v>
      </c>
      <c r="N1726" s="21">
        <f t="shared" si="61"/>
        <v>0.5</v>
      </c>
    </row>
    <row r="1727" spans="1:15" x14ac:dyDescent="0.25">
      <c r="A1727" s="25">
        <v>547</v>
      </c>
      <c r="C1727" s="40">
        <v>42243</v>
      </c>
      <c r="D1727" s="41" t="s">
        <v>3883</v>
      </c>
      <c r="E1727" s="42">
        <v>0.19550000000000001</v>
      </c>
      <c r="F1727" s="37" t="s">
        <v>3886</v>
      </c>
      <c r="G1727" s="37" t="s">
        <v>3887</v>
      </c>
      <c r="H1727" s="37">
        <v>3010</v>
      </c>
      <c r="I1727" s="33">
        <v>0.5</v>
      </c>
      <c r="J1727" s="34">
        <v>24460</v>
      </c>
      <c r="K1727" s="35">
        <f t="shared" si="60"/>
        <v>69890</v>
      </c>
      <c r="L1727" s="36">
        <v>82000</v>
      </c>
      <c r="M1727" s="36">
        <v>328</v>
      </c>
      <c r="N1727" s="21">
        <f t="shared" si="61"/>
        <v>328.5</v>
      </c>
    </row>
    <row r="1728" spans="1:15" x14ac:dyDescent="0.25">
      <c r="A1728" s="25">
        <v>548</v>
      </c>
      <c r="C1728" s="40">
        <v>42243</v>
      </c>
      <c r="D1728" s="41" t="s">
        <v>3888</v>
      </c>
      <c r="E1728" s="42">
        <v>0.48209999999999997</v>
      </c>
      <c r="F1728" s="37" t="s">
        <v>3889</v>
      </c>
      <c r="G1728" s="37" t="s">
        <v>3870</v>
      </c>
      <c r="H1728" s="37">
        <v>1030</v>
      </c>
      <c r="I1728" s="33">
        <v>0.5</v>
      </c>
      <c r="J1728" s="34">
        <v>22740</v>
      </c>
      <c r="K1728" s="35">
        <f t="shared" si="60"/>
        <v>64970</v>
      </c>
      <c r="L1728" s="36">
        <v>89500</v>
      </c>
      <c r="M1728" s="36">
        <v>358</v>
      </c>
      <c r="N1728" s="21">
        <f t="shared" si="61"/>
        <v>358.5</v>
      </c>
    </row>
    <row r="1729" spans="1:15" x14ac:dyDescent="0.25">
      <c r="A1729" s="25" t="s">
        <v>3890</v>
      </c>
      <c r="C1729" s="40">
        <v>42243</v>
      </c>
      <c r="D1729" s="41" t="s">
        <v>3891</v>
      </c>
      <c r="E1729" s="42" t="s">
        <v>659</v>
      </c>
      <c r="F1729" s="37" t="s">
        <v>3892</v>
      </c>
      <c r="G1729" s="37" t="s">
        <v>3893</v>
      </c>
      <c r="H1729" s="37">
        <v>1200</v>
      </c>
      <c r="I1729" s="33">
        <v>1</v>
      </c>
      <c r="J1729" s="34">
        <v>22970</v>
      </c>
      <c r="K1729" s="35">
        <f t="shared" si="60"/>
        <v>65630</v>
      </c>
      <c r="N1729" s="21">
        <f t="shared" si="61"/>
        <v>1</v>
      </c>
    </row>
    <row r="1730" spans="1:15" x14ac:dyDescent="0.25">
      <c r="D1730" s="41" t="s">
        <v>3894</v>
      </c>
      <c r="E1730" s="42" t="s">
        <v>3895</v>
      </c>
      <c r="F1730" s="37" t="s">
        <v>124</v>
      </c>
      <c r="G1730" s="37" t="s">
        <v>124</v>
      </c>
      <c r="K1730" s="35">
        <f t="shared" si="60"/>
        <v>0</v>
      </c>
      <c r="N1730" s="21">
        <f t="shared" si="61"/>
        <v>0</v>
      </c>
    </row>
    <row r="1731" spans="1:15" x14ac:dyDescent="0.25">
      <c r="A1731" s="25" t="s">
        <v>3896</v>
      </c>
      <c r="C1731" s="40">
        <v>42243</v>
      </c>
      <c r="D1731" s="41" t="s">
        <v>3897</v>
      </c>
      <c r="E1731" s="42">
        <v>2.5830000000000002</v>
      </c>
      <c r="F1731" s="37" t="s">
        <v>3898</v>
      </c>
      <c r="G1731" s="37" t="s">
        <v>3899</v>
      </c>
      <c r="H1731" s="37">
        <v>1100</v>
      </c>
      <c r="I1731" s="33">
        <v>1</v>
      </c>
      <c r="J1731" s="34">
        <v>109890</v>
      </c>
      <c r="K1731" s="35">
        <f t="shared" si="60"/>
        <v>313970</v>
      </c>
      <c r="N1731" s="21">
        <f t="shared" si="61"/>
        <v>1</v>
      </c>
    </row>
    <row r="1732" spans="1:15" s="30" customFormat="1" x14ac:dyDescent="0.25">
      <c r="A1732" s="26">
        <v>549</v>
      </c>
      <c r="B1732" s="44"/>
      <c r="C1732" s="45">
        <v>42243</v>
      </c>
      <c r="D1732" s="45" t="s">
        <v>2285</v>
      </c>
      <c r="E1732" s="46">
        <v>5</v>
      </c>
      <c r="F1732" s="30" t="s">
        <v>2288</v>
      </c>
      <c r="G1732" s="30" t="s">
        <v>3900</v>
      </c>
      <c r="H1732" s="30">
        <v>1020</v>
      </c>
      <c r="I1732" s="31">
        <v>0.5</v>
      </c>
      <c r="J1732" s="31">
        <v>8740</v>
      </c>
      <c r="K1732" s="28">
        <f t="shared" si="60"/>
        <v>24970</v>
      </c>
      <c r="L1732" s="32">
        <v>36000</v>
      </c>
      <c r="M1732" s="32">
        <v>144</v>
      </c>
      <c r="N1732" s="28">
        <f t="shared" si="61"/>
        <v>144.5</v>
      </c>
      <c r="O1732" s="26"/>
    </row>
    <row r="1733" spans="1:15" x14ac:dyDescent="0.25">
      <c r="N1733" s="21">
        <f>SUM(N1716:N1732)</f>
        <v>4284.7999999999993</v>
      </c>
      <c r="O1733" s="25">
        <v>115534</v>
      </c>
    </row>
    <row r="1735" spans="1:15" x14ac:dyDescent="0.25">
      <c r="A1735" s="82">
        <v>540</v>
      </c>
      <c r="C1735" s="40">
        <v>42242</v>
      </c>
      <c r="D1735" s="41" t="s">
        <v>3861</v>
      </c>
      <c r="E1735" s="42">
        <v>12.66</v>
      </c>
      <c r="F1735" s="37" t="s">
        <v>3863</v>
      </c>
      <c r="G1735" s="37" t="s">
        <v>3860</v>
      </c>
      <c r="H1735" s="37">
        <v>1090</v>
      </c>
      <c r="I1735" s="33">
        <v>0.5</v>
      </c>
      <c r="J1735" s="34">
        <v>35360</v>
      </c>
      <c r="K1735" s="35">
        <f>ROUND(J1735/0.35,-1)</f>
        <v>101030</v>
      </c>
      <c r="L1735" s="36">
        <v>272908.79999999999</v>
      </c>
      <c r="M1735" s="36">
        <v>1092</v>
      </c>
      <c r="N1735" s="21">
        <f>SUM(I1735+M1735)</f>
        <v>1092.5</v>
      </c>
      <c r="O1735" s="82"/>
    </row>
    <row r="1736" spans="1:15" x14ac:dyDescent="0.25">
      <c r="A1736" s="82"/>
      <c r="D1736" s="41" t="s">
        <v>3862</v>
      </c>
      <c r="E1736" s="42">
        <v>10.381</v>
      </c>
      <c r="F1736" s="37" t="s">
        <v>124</v>
      </c>
      <c r="G1736" s="37" t="s">
        <v>124</v>
      </c>
      <c r="K1736" s="35">
        <f>ROUND(J1736/0.35,-1)</f>
        <v>0</v>
      </c>
      <c r="N1736" s="21">
        <f>SUM(I1736+M1736)</f>
        <v>0</v>
      </c>
      <c r="O1736" s="82"/>
    </row>
    <row r="1737" spans="1:15" x14ac:dyDescent="0.25">
      <c r="A1737" s="81" t="s">
        <v>3901</v>
      </c>
      <c r="C1737" s="40">
        <v>42242</v>
      </c>
      <c r="D1737" s="41" t="s">
        <v>3797</v>
      </c>
      <c r="E1737" s="42">
        <v>39.18</v>
      </c>
      <c r="F1737" s="37" t="s">
        <v>3800</v>
      </c>
      <c r="G1737" s="37" t="s">
        <v>3904</v>
      </c>
      <c r="H1737" s="37">
        <v>1200</v>
      </c>
      <c r="I1737" s="33">
        <v>1</v>
      </c>
      <c r="J1737" s="34">
        <v>48360</v>
      </c>
      <c r="K1737" s="35">
        <f t="shared" si="60"/>
        <v>138170</v>
      </c>
      <c r="N1737" s="21">
        <f t="shared" si="61"/>
        <v>1</v>
      </c>
      <c r="O1737" s="81"/>
    </row>
    <row r="1738" spans="1:15" x14ac:dyDescent="0.25">
      <c r="A1738" s="81"/>
      <c r="D1738" s="41" t="s">
        <v>3798</v>
      </c>
      <c r="E1738" s="42">
        <v>2</v>
      </c>
      <c r="F1738" s="37" t="s">
        <v>124</v>
      </c>
      <c r="G1738" s="37" t="s">
        <v>124</v>
      </c>
      <c r="K1738" s="35">
        <v>0</v>
      </c>
      <c r="O1738" s="81"/>
    </row>
    <row r="1739" spans="1:15" x14ac:dyDescent="0.25">
      <c r="A1739" s="25">
        <v>550</v>
      </c>
      <c r="C1739" s="40">
        <v>42243</v>
      </c>
      <c r="D1739" s="41" t="s">
        <v>3902</v>
      </c>
      <c r="E1739" s="42">
        <v>22.963000000000001</v>
      </c>
      <c r="F1739" s="37" t="s">
        <v>3657</v>
      </c>
      <c r="G1739" s="37" t="s">
        <v>3903</v>
      </c>
      <c r="H1739" s="37">
        <v>1050</v>
      </c>
      <c r="I1739" s="33">
        <v>2</v>
      </c>
      <c r="J1739" s="34">
        <v>35140</v>
      </c>
      <c r="K1739" s="35">
        <f t="shared" si="60"/>
        <v>100400</v>
      </c>
      <c r="L1739" s="36">
        <v>224900</v>
      </c>
      <c r="M1739" s="36">
        <v>899.6</v>
      </c>
      <c r="N1739" s="21">
        <f t="shared" si="61"/>
        <v>901.6</v>
      </c>
    </row>
    <row r="1740" spans="1:15" x14ac:dyDescent="0.25">
      <c r="A1740" s="25">
        <v>551</v>
      </c>
      <c r="C1740" s="40">
        <v>42243</v>
      </c>
      <c r="D1740" s="41" t="s">
        <v>3905</v>
      </c>
      <c r="E1740" s="42">
        <v>98.066999999999993</v>
      </c>
      <c r="F1740" s="37" t="s">
        <v>3906</v>
      </c>
      <c r="G1740" s="37" t="s">
        <v>3907</v>
      </c>
      <c r="H1740" s="37">
        <v>1050</v>
      </c>
      <c r="I1740" s="33">
        <v>0.5</v>
      </c>
      <c r="J1740" s="34">
        <v>213530</v>
      </c>
      <c r="K1740" s="35">
        <f t="shared" si="60"/>
        <v>610090</v>
      </c>
      <c r="L1740" s="36">
        <v>160000</v>
      </c>
      <c r="M1740" s="36">
        <v>640</v>
      </c>
      <c r="N1740" s="21">
        <f t="shared" si="61"/>
        <v>640.5</v>
      </c>
    </row>
    <row r="1741" spans="1:15" x14ac:dyDescent="0.25">
      <c r="A1741" s="25" t="s">
        <v>3908</v>
      </c>
      <c r="C1741" s="40">
        <v>42243</v>
      </c>
      <c r="D1741" s="41" t="s">
        <v>3909</v>
      </c>
      <c r="E1741" s="42">
        <v>2.0019999999999998</v>
      </c>
      <c r="F1741" s="37" t="s">
        <v>3906</v>
      </c>
      <c r="G1741" s="37" t="s">
        <v>3910</v>
      </c>
      <c r="H1741" s="37">
        <v>1050</v>
      </c>
      <c r="I1741" s="33">
        <v>1</v>
      </c>
      <c r="J1741" s="34">
        <v>61490</v>
      </c>
      <c r="K1741" s="35">
        <f t="shared" si="60"/>
        <v>175690</v>
      </c>
      <c r="N1741" s="21">
        <f t="shared" si="61"/>
        <v>1</v>
      </c>
    </row>
    <row r="1742" spans="1:15" x14ac:dyDescent="0.25">
      <c r="D1742" s="41" t="s">
        <v>3905</v>
      </c>
      <c r="E1742" s="42">
        <v>1.9068000000000001</v>
      </c>
      <c r="F1742" s="37" t="s">
        <v>124</v>
      </c>
      <c r="G1742" s="37" t="s">
        <v>124</v>
      </c>
      <c r="K1742" s="35">
        <f t="shared" si="60"/>
        <v>0</v>
      </c>
      <c r="N1742" s="21">
        <f t="shared" si="61"/>
        <v>0</v>
      </c>
    </row>
    <row r="1743" spans="1:15" x14ac:dyDescent="0.25">
      <c r="A1743" s="25" t="s">
        <v>3911</v>
      </c>
      <c r="C1743" s="40">
        <v>42244</v>
      </c>
      <c r="D1743" s="41" t="s">
        <v>3912</v>
      </c>
      <c r="E1743" s="42">
        <v>0.441</v>
      </c>
      <c r="F1743" s="37" t="s">
        <v>3913</v>
      </c>
      <c r="G1743" s="37" t="s">
        <v>3914</v>
      </c>
      <c r="H1743" s="37">
        <v>1070</v>
      </c>
      <c r="I1743" s="33">
        <v>0.5</v>
      </c>
      <c r="J1743" s="34">
        <v>24680</v>
      </c>
      <c r="K1743" s="35">
        <f t="shared" si="60"/>
        <v>70510</v>
      </c>
      <c r="N1743" s="21">
        <f t="shared" si="61"/>
        <v>0.5</v>
      </c>
    </row>
    <row r="1744" spans="1:15" x14ac:dyDescent="0.25">
      <c r="A1744" s="25">
        <v>552</v>
      </c>
      <c r="C1744" s="40">
        <v>42244</v>
      </c>
      <c r="D1744" s="41" t="s">
        <v>3915</v>
      </c>
      <c r="E1744" s="42">
        <v>4.1959999999999997</v>
      </c>
      <c r="F1744" s="37" t="s">
        <v>3916</v>
      </c>
      <c r="G1744" s="37" t="s">
        <v>3917</v>
      </c>
      <c r="H1744" s="37">
        <v>1120</v>
      </c>
      <c r="I1744" s="33">
        <v>0.5</v>
      </c>
      <c r="J1744" s="34">
        <v>6610</v>
      </c>
      <c r="K1744" s="35">
        <f t="shared" si="60"/>
        <v>18890</v>
      </c>
      <c r="L1744" s="36">
        <v>25000</v>
      </c>
      <c r="M1744" s="36">
        <v>100</v>
      </c>
      <c r="N1744" s="21">
        <f t="shared" si="61"/>
        <v>100.5</v>
      </c>
    </row>
    <row r="1745" spans="1:15" x14ac:dyDescent="0.25">
      <c r="A1745" s="25">
        <v>553</v>
      </c>
      <c r="C1745" s="40">
        <v>42244</v>
      </c>
      <c r="D1745" s="41" t="s">
        <v>3918</v>
      </c>
      <c r="E1745" s="42">
        <v>14.975</v>
      </c>
      <c r="F1745" s="37" t="s">
        <v>3916</v>
      </c>
      <c r="G1745" s="37" t="s">
        <v>3919</v>
      </c>
      <c r="H1745" s="37">
        <v>1120</v>
      </c>
      <c r="I1745" s="33">
        <v>0.5</v>
      </c>
      <c r="J1745" s="34">
        <v>22750</v>
      </c>
      <c r="K1745" s="35">
        <f t="shared" si="60"/>
        <v>65000</v>
      </c>
      <c r="L1745" s="36">
        <v>119800</v>
      </c>
      <c r="M1745" s="36">
        <v>479.2</v>
      </c>
      <c r="N1745" s="21">
        <f t="shared" si="61"/>
        <v>479.7</v>
      </c>
    </row>
    <row r="1746" spans="1:15" x14ac:dyDescent="0.25">
      <c r="A1746" s="25">
        <v>554</v>
      </c>
      <c r="C1746" s="40">
        <v>42244</v>
      </c>
      <c r="D1746" s="41" t="s">
        <v>3923</v>
      </c>
      <c r="E1746" s="42">
        <v>28.486999999999998</v>
      </c>
      <c r="F1746" s="37" t="s">
        <v>3916</v>
      </c>
      <c r="G1746" s="37" t="s">
        <v>3924</v>
      </c>
      <c r="H1746" s="37">
        <v>1120</v>
      </c>
      <c r="I1746" s="33">
        <v>1</v>
      </c>
      <c r="J1746" s="34">
        <v>44090</v>
      </c>
      <c r="K1746" s="35">
        <f t="shared" si="60"/>
        <v>125970</v>
      </c>
      <c r="L1746" s="36">
        <v>270626.5</v>
      </c>
      <c r="M1746" s="36">
        <v>1082.4000000000001</v>
      </c>
      <c r="N1746" s="21">
        <f t="shared" si="61"/>
        <v>1083.4000000000001</v>
      </c>
    </row>
    <row r="1747" spans="1:15" x14ac:dyDescent="0.25">
      <c r="A1747" s="25">
        <v>555</v>
      </c>
      <c r="C1747" s="40">
        <v>42244</v>
      </c>
      <c r="D1747" s="41" t="s">
        <v>3920</v>
      </c>
      <c r="E1747" s="42">
        <v>33.127000000000002</v>
      </c>
      <c r="F1747" s="37" t="s">
        <v>3921</v>
      </c>
      <c r="G1747" s="37" t="s">
        <v>3922</v>
      </c>
      <c r="H1747" s="37">
        <v>1120</v>
      </c>
      <c r="I1747" s="33">
        <v>0.5</v>
      </c>
      <c r="J1747" s="34">
        <v>68230</v>
      </c>
      <c r="K1747" s="35">
        <f t="shared" si="60"/>
        <v>194940</v>
      </c>
      <c r="L1747" s="36">
        <v>245000</v>
      </c>
      <c r="M1747" s="36">
        <v>980</v>
      </c>
      <c r="N1747" s="21">
        <f t="shared" si="61"/>
        <v>980.5</v>
      </c>
    </row>
    <row r="1748" spans="1:15" x14ac:dyDescent="0.25">
      <c r="A1748" s="25" t="s">
        <v>3925</v>
      </c>
      <c r="C1748" s="40">
        <v>42244</v>
      </c>
      <c r="D1748" s="41" t="s">
        <v>3926</v>
      </c>
      <c r="E1748" s="42">
        <v>0.94399999999999995</v>
      </c>
      <c r="F1748" s="37" t="s">
        <v>3927</v>
      </c>
      <c r="G1748" s="37" t="s">
        <v>3928</v>
      </c>
      <c r="H1748" s="37">
        <v>1070</v>
      </c>
      <c r="I1748" s="33">
        <v>0.5</v>
      </c>
      <c r="J1748" s="34">
        <v>5050</v>
      </c>
      <c r="K1748" s="35">
        <f t="shared" si="60"/>
        <v>14430</v>
      </c>
      <c r="N1748" s="21">
        <f t="shared" si="61"/>
        <v>0.5</v>
      </c>
    </row>
    <row r="1749" spans="1:15" x14ac:dyDescent="0.25">
      <c r="A1749" s="25" t="s">
        <v>3929</v>
      </c>
      <c r="C1749" s="40">
        <v>42244</v>
      </c>
      <c r="D1749" s="41" t="s">
        <v>3930</v>
      </c>
      <c r="E1749" s="42">
        <v>7.5110000000000001</v>
      </c>
      <c r="F1749" s="37" t="s">
        <v>3927</v>
      </c>
      <c r="G1749" s="37" t="s">
        <v>3928</v>
      </c>
      <c r="H1749" s="37">
        <v>1070</v>
      </c>
      <c r="I1749" s="33">
        <v>0.5</v>
      </c>
      <c r="J1749" s="34">
        <v>16930</v>
      </c>
      <c r="K1749" s="35">
        <f t="shared" si="60"/>
        <v>48370</v>
      </c>
      <c r="N1749" s="21">
        <f t="shared" si="61"/>
        <v>0.5</v>
      </c>
    </row>
    <row r="1750" spans="1:15" x14ac:dyDescent="0.25">
      <c r="A1750" s="25">
        <v>556</v>
      </c>
      <c r="C1750" s="40">
        <v>42244</v>
      </c>
      <c r="D1750" s="41" t="s">
        <v>3931</v>
      </c>
      <c r="E1750" s="42">
        <v>4.6029999999999998</v>
      </c>
      <c r="F1750" s="37" t="s">
        <v>3932</v>
      </c>
      <c r="G1750" s="37" t="s">
        <v>3933</v>
      </c>
      <c r="H1750" s="37">
        <v>1090</v>
      </c>
      <c r="I1750" s="33">
        <v>1</v>
      </c>
      <c r="J1750" s="34">
        <v>40800</v>
      </c>
      <c r="K1750" s="35">
        <f t="shared" si="60"/>
        <v>116570</v>
      </c>
      <c r="L1750" s="36">
        <v>140000</v>
      </c>
      <c r="M1750" s="36">
        <v>560</v>
      </c>
      <c r="N1750" s="21">
        <f t="shared" si="61"/>
        <v>561</v>
      </c>
    </row>
    <row r="1751" spans="1:15" x14ac:dyDescent="0.25">
      <c r="D1751" s="41" t="s">
        <v>3934</v>
      </c>
      <c r="E1751" s="42">
        <v>3.9950000000000001</v>
      </c>
      <c r="F1751" s="37" t="s">
        <v>124</v>
      </c>
      <c r="G1751" s="37" t="s">
        <v>124</v>
      </c>
      <c r="K1751" s="35">
        <f t="shared" si="60"/>
        <v>0</v>
      </c>
      <c r="N1751" s="21">
        <f t="shared" si="61"/>
        <v>0</v>
      </c>
    </row>
    <row r="1752" spans="1:15" x14ac:dyDescent="0.25">
      <c r="A1752" s="25">
        <v>557</v>
      </c>
      <c r="C1752" s="40">
        <v>42244</v>
      </c>
      <c r="D1752" s="41" t="s">
        <v>2154</v>
      </c>
      <c r="E1752" s="42" t="s">
        <v>1322</v>
      </c>
      <c r="F1752" s="37" t="s">
        <v>2159</v>
      </c>
      <c r="G1752" s="37" t="s">
        <v>3935</v>
      </c>
      <c r="H1752" s="37">
        <v>2050</v>
      </c>
      <c r="I1752" s="33">
        <v>1</v>
      </c>
      <c r="J1752" s="34">
        <v>26220</v>
      </c>
      <c r="K1752" s="35">
        <f t="shared" si="60"/>
        <v>74910</v>
      </c>
      <c r="L1752" s="36">
        <v>84000</v>
      </c>
      <c r="M1752" s="36">
        <v>336</v>
      </c>
      <c r="N1752" s="21">
        <f t="shared" si="61"/>
        <v>337</v>
      </c>
    </row>
    <row r="1753" spans="1:15" s="61" customFormat="1" x14ac:dyDescent="0.25">
      <c r="A1753" s="26"/>
      <c r="B1753" s="44"/>
      <c r="C1753" s="59"/>
      <c r="D1753" s="59" t="s">
        <v>2155</v>
      </c>
      <c r="E1753" s="60" t="s">
        <v>1322</v>
      </c>
      <c r="F1753" s="61" t="s">
        <v>124</v>
      </c>
      <c r="G1753" s="61" t="s">
        <v>124</v>
      </c>
      <c r="I1753" s="62"/>
      <c r="J1753" s="62"/>
      <c r="K1753" s="27">
        <f t="shared" si="60"/>
        <v>0</v>
      </c>
      <c r="L1753" s="32"/>
      <c r="M1753" s="32"/>
      <c r="N1753" s="27">
        <f t="shared" si="61"/>
        <v>0</v>
      </c>
      <c r="O1753" s="26"/>
    </row>
    <row r="1754" spans="1:15" x14ac:dyDescent="0.25">
      <c r="N1754" s="21">
        <f>SUM(N1735:N1753)</f>
        <v>6180.2</v>
      </c>
      <c r="O1754" s="25">
        <v>115553</v>
      </c>
    </row>
    <row r="1756" spans="1:15" x14ac:dyDescent="0.25">
      <c r="A1756" s="25" t="s">
        <v>3936</v>
      </c>
      <c r="C1756" s="40">
        <v>42243</v>
      </c>
      <c r="D1756" s="41" t="s">
        <v>3944</v>
      </c>
      <c r="E1756" s="42">
        <v>65.962999999999994</v>
      </c>
      <c r="F1756" s="37" t="s">
        <v>3945</v>
      </c>
      <c r="G1756" s="37" t="s">
        <v>3946</v>
      </c>
      <c r="H1756" s="37">
        <v>1050</v>
      </c>
      <c r="I1756" s="33">
        <v>1.5</v>
      </c>
      <c r="J1756" s="34">
        <v>155440</v>
      </c>
      <c r="K1756" s="35">
        <f t="shared" si="60"/>
        <v>444110</v>
      </c>
      <c r="N1756" s="21">
        <f t="shared" si="61"/>
        <v>1.5</v>
      </c>
    </row>
    <row r="1757" spans="1:15" x14ac:dyDescent="0.25">
      <c r="A1757" s="25">
        <v>558</v>
      </c>
      <c r="C1757" s="40">
        <v>42244</v>
      </c>
      <c r="D1757" s="41" t="s">
        <v>3937</v>
      </c>
      <c r="E1757" s="42">
        <v>0.38600000000000001</v>
      </c>
      <c r="F1757" s="37" t="s">
        <v>3938</v>
      </c>
      <c r="G1757" s="37" t="s">
        <v>3939</v>
      </c>
      <c r="H1757" s="37">
        <v>3010</v>
      </c>
      <c r="I1757" s="33">
        <v>1</v>
      </c>
      <c r="K1757" s="35">
        <v>25740</v>
      </c>
      <c r="L1757" s="36">
        <v>56000</v>
      </c>
      <c r="M1757" s="36">
        <v>224</v>
      </c>
      <c r="N1757" s="21">
        <f t="shared" ref="N1757:N1788" si="64">SUM(I1757+M1757)</f>
        <v>225</v>
      </c>
    </row>
    <row r="1758" spans="1:15" x14ac:dyDescent="0.25">
      <c r="A1758" s="25">
        <v>559</v>
      </c>
      <c r="C1758" s="40">
        <v>42244</v>
      </c>
      <c r="D1758" s="41" t="s">
        <v>3940</v>
      </c>
      <c r="E1758" s="42" t="s">
        <v>3941</v>
      </c>
      <c r="F1758" s="37" t="s">
        <v>3942</v>
      </c>
      <c r="G1758" s="37" t="s">
        <v>3943</v>
      </c>
      <c r="H1758" s="37">
        <v>3010</v>
      </c>
      <c r="I1758" s="33">
        <v>0.5</v>
      </c>
      <c r="J1758" s="34">
        <v>25030</v>
      </c>
      <c r="K1758" s="35">
        <f t="shared" ref="K1758:K1788" si="65">ROUND(J1758/0.35,-1)</f>
        <v>71510</v>
      </c>
      <c r="L1758" s="36">
        <v>83000</v>
      </c>
      <c r="M1758" s="36">
        <v>332</v>
      </c>
      <c r="N1758" s="21">
        <f t="shared" si="64"/>
        <v>332.5</v>
      </c>
    </row>
    <row r="1759" spans="1:15" x14ac:dyDescent="0.25">
      <c r="A1759" s="25" t="s">
        <v>3947</v>
      </c>
      <c r="C1759" s="40">
        <v>42244</v>
      </c>
      <c r="D1759" s="41" t="s">
        <v>3948</v>
      </c>
      <c r="E1759" s="42" t="s">
        <v>394</v>
      </c>
      <c r="F1759" s="37" t="s">
        <v>3949</v>
      </c>
      <c r="G1759" s="37" t="s">
        <v>1194</v>
      </c>
      <c r="H1759" s="37">
        <v>2050</v>
      </c>
      <c r="I1759" s="33">
        <v>0.5</v>
      </c>
      <c r="J1759" s="34">
        <v>22870</v>
      </c>
      <c r="K1759" s="35">
        <f t="shared" si="65"/>
        <v>65340</v>
      </c>
      <c r="N1759" s="21">
        <f t="shared" si="64"/>
        <v>0.5</v>
      </c>
    </row>
    <row r="1760" spans="1:15" x14ac:dyDescent="0.25">
      <c r="K1760" s="35">
        <v>0</v>
      </c>
    </row>
    <row r="1761" spans="1:15" x14ac:dyDescent="0.25">
      <c r="A1761" s="25">
        <v>561</v>
      </c>
      <c r="C1761" s="40">
        <v>42247</v>
      </c>
      <c r="D1761" s="41" t="s">
        <v>3953</v>
      </c>
      <c r="E1761" s="42" t="s">
        <v>3954</v>
      </c>
      <c r="F1761" s="37" t="s">
        <v>3955</v>
      </c>
      <c r="G1761" s="37" t="s">
        <v>3956</v>
      </c>
      <c r="H1761" s="37">
        <v>3010</v>
      </c>
      <c r="I1761" s="33">
        <v>0.5</v>
      </c>
      <c r="J1761" s="34">
        <v>56130</v>
      </c>
      <c r="K1761" s="35">
        <f t="shared" si="65"/>
        <v>160370</v>
      </c>
      <c r="L1761" s="36">
        <v>170000</v>
      </c>
      <c r="M1761" s="36">
        <v>680</v>
      </c>
      <c r="N1761" s="21">
        <f t="shared" si="64"/>
        <v>680.5</v>
      </c>
    </row>
    <row r="1762" spans="1:15" x14ac:dyDescent="0.25">
      <c r="A1762" s="25">
        <v>562</v>
      </c>
      <c r="C1762" s="40">
        <v>42247</v>
      </c>
      <c r="D1762" s="41" t="s">
        <v>3957</v>
      </c>
      <c r="E1762" s="42">
        <v>53.13</v>
      </c>
      <c r="F1762" s="37" t="s">
        <v>3958</v>
      </c>
      <c r="G1762" s="37" t="s">
        <v>3959</v>
      </c>
      <c r="H1762" s="37">
        <v>1210</v>
      </c>
      <c r="I1762" s="33">
        <v>0.5</v>
      </c>
      <c r="J1762" s="34">
        <v>79830</v>
      </c>
      <c r="K1762" s="35">
        <f t="shared" si="65"/>
        <v>228090</v>
      </c>
      <c r="L1762" s="36">
        <v>150000</v>
      </c>
      <c r="M1762" s="36">
        <v>600</v>
      </c>
      <c r="N1762" s="21">
        <f t="shared" si="64"/>
        <v>600.5</v>
      </c>
    </row>
    <row r="1763" spans="1:15" x14ac:dyDescent="0.25">
      <c r="A1763" s="25">
        <v>563</v>
      </c>
      <c r="C1763" s="40">
        <v>42247</v>
      </c>
      <c r="D1763" s="41" t="s">
        <v>3960</v>
      </c>
      <c r="E1763" s="42">
        <v>4.3869999999999996</v>
      </c>
      <c r="F1763" s="37" t="s">
        <v>3961</v>
      </c>
      <c r="G1763" s="37" t="s">
        <v>3962</v>
      </c>
      <c r="H1763" s="37">
        <v>1050</v>
      </c>
      <c r="I1763" s="33">
        <v>0.5</v>
      </c>
      <c r="J1763" s="34">
        <v>43350</v>
      </c>
      <c r="K1763" s="35">
        <f t="shared" si="65"/>
        <v>123860</v>
      </c>
      <c r="L1763" s="36">
        <v>190000</v>
      </c>
      <c r="M1763" s="36">
        <v>760</v>
      </c>
      <c r="N1763" s="21">
        <f t="shared" si="64"/>
        <v>760.5</v>
      </c>
    </row>
    <row r="1764" spans="1:15" x14ac:dyDescent="0.25">
      <c r="A1764" s="25">
        <v>565</v>
      </c>
      <c r="C1764" s="40">
        <v>42247</v>
      </c>
      <c r="D1764" s="41" t="s">
        <v>3963</v>
      </c>
      <c r="E1764" s="42">
        <v>33.6</v>
      </c>
      <c r="F1764" s="37" t="s">
        <v>3708</v>
      </c>
      <c r="G1764" s="37" t="s">
        <v>3964</v>
      </c>
      <c r="H1764" s="37">
        <v>1090</v>
      </c>
      <c r="I1764" s="33">
        <v>0.5</v>
      </c>
      <c r="J1764" s="34">
        <v>78810</v>
      </c>
      <c r="K1764" s="35">
        <f t="shared" si="65"/>
        <v>225170</v>
      </c>
      <c r="L1764" s="36">
        <v>261156.5</v>
      </c>
      <c r="M1764" s="36">
        <v>1044.8</v>
      </c>
      <c r="N1764" s="21">
        <f t="shared" si="64"/>
        <v>1045.3</v>
      </c>
    </row>
    <row r="1765" spans="1:15" x14ac:dyDescent="0.25">
      <c r="A1765" s="25">
        <v>564</v>
      </c>
      <c r="B1765" s="39" t="s">
        <v>178</v>
      </c>
      <c r="C1765" s="40">
        <v>42247</v>
      </c>
      <c r="D1765" s="41" t="s">
        <v>3965</v>
      </c>
      <c r="E1765" s="42">
        <v>5.625</v>
      </c>
      <c r="F1765" s="37" t="s">
        <v>3967</v>
      </c>
      <c r="G1765" s="37" t="s">
        <v>2401</v>
      </c>
      <c r="H1765" s="37">
        <v>1050</v>
      </c>
      <c r="I1765" s="33">
        <v>1</v>
      </c>
      <c r="J1765" s="34">
        <v>229360</v>
      </c>
      <c r="K1765" s="35">
        <f t="shared" si="65"/>
        <v>655310</v>
      </c>
      <c r="L1765" s="36">
        <v>535000</v>
      </c>
      <c r="M1765" s="36">
        <v>2140</v>
      </c>
      <c r="N1765" s="21">
        <f t="shared" si="64"/>
        <v>2141</v>
      </c>
    </row>
    <row r="1766" spans="1:15" s="30" customFormat="1" x14ac:dyDescent="0.25">
      <c r="A1766" s="26"/>
      <c r="B1766" s="44" t="s">
        <v>178</v>
      </c>
      <c r="C1766" s="45"/>
      <c r="D1766" s="45" t="s">
        <v>3966</v>
      </c>
      <c r="E1766" s="46">
        <v>30.468</v>
      </c>
      <c r="F1766" s="30" t="s">
        <v>124</v>
      </c>
      <c r="G1766" s="30" t="s">
        <v>124</v>
      </c>
      <c r="I1766" s="31"/>
      <c r="J1766" s="31"/>
      <c r="K1766" s="28">
        <f t="shared" si="65"/>
        <v>0</v>
      </c>
      <c r="L1766" s="32"/>
      <c r="M1766" s="32"/>
      <c r="N1766" s="28">
        <f t="shared" si="64"/>
        <v>0</v>
      </c>
      <c r="O1766" s="26"/>
    </row>
    <row r="1767" spans="1:15" x14ac:dyDescent="0.25">
      <c r="N1767" s="21">
        <f>SUM(N1756:N1766)</f>
        <v>5787.3</v>
      </c>
      <c r="O1767" s="25">
        <v>115572</v>
      </c>
    </row>
    <row r="1769" spans="1:15" x14ac:dyDescent="0.25">
      <c r="A1769" s="25">
        <v>560</v>
      </c>
      <c r="C1769" s="40">
        <v>42247</v>
      </c>
      <c r="D1769" s="41" t="s">
        <v>3950</v>
      </c>
      <c r="E1769" s="42">
        <v>0.15279999999999999</v>
      </c>
      <c r="F1769" s="37" t="s">
        <v>3951</v>
      </c>
      <c r="G1769" s="37" t="s">
        <v>3952</v>
      </c>
      <c r="H1769" s="37">
        <v>3010</v>
      </c>
      <c r="I1769" s="33">
        <v>0.5</v>
      </c>
      <c r="J1769" s="34">
        <v>19500</v>
      </c>
      <c r="K1769" s="35">
        <f>ROUND(J1769/0.35,-1)</f>
        <v>55710</v>
      </c>
      <c r="L1769" s="36">
        <v>15000</v>
      </c>
      <c r="M1769" s="36">
        <v>60</v>
      </c>
      <c r="N1769" s="21">
        <f>SUM(I1769+M1769)</f>
        <v>60.5</v>
      </c>
    </row>
    <row r="1770" spans="1:15" x14ac:dyDescent="0.25">
      <c r="A1770" s="25" t="s">
        <v>3968</v>
      </c>
      <c r="C1770" s="40">
        <v>42244</v>
      </c>
      <c r="D1770" s="41" t="s">
        <v>3971</v>
      </c>
      <c r="E1770" s="42" t="s">
        <v>3973</v>
      </c>
      <c r="F1770" s="37" t="s">
        <v>3976</v>
      </c>
      <c r="G1770" s="37" t="s">
        <v>3974</v>
      </c>
      <c r="H1770" s="37">
        <v>3010</v>
      </c>
      <c r="I1770" s="33">
        <v>1</v>
      </c>
      <c r="J1770" s="34">
        <v>27410</v>
      </c>
      <c r="K1770" s="35">
        <f t="shared" si="65"/>
        <v>78310</v>
      </c>
      <c r="N1770" s="21">
        <f t="shared" si="64"/>
        <v>1</v>
      </c>
    </row>
    <row r="1771" spans="1:15" x14ac:dyDescent="0.25">
      <c r="A1771" s="83"/>
      <c r="D1771" s="41" t="s">
        <v>3972</v>
      </c>
      <c r="E1771" s="42" t="s">
        <v>3975</v>
      </c>
      <c r="F1771" s="37" t="s">
        <v>124</v>
      </c>
      <c r="G1771" s="37" t="s">
        <v>124</v>
      </c>
      <c r="K1771" s="35">
        <v>0</v>
      </c>
      <c r="O1771" s="83"/>
    </row>
    <row r="1772" spans="1:15" x14ac:dyDescent="0.25">
      <c r="A1772" s="25">
        <v>566</v>
      </c>
      <c r="C1772" s="40">
        <v>42247</v>
      </c>
      <c r="D1772" s="41" t="s">
        <v>1288</v>
      </c>
      <c r="E1772" s="42" t="s">
        <v>1289</v>
      </c>
      <c r="F1772" s="37" t="s">
        <v>3969</v>
      </c>
      <c r="G1772" s="37" t="s">
        <v>3970</v>
      </c>
      <c r="H1772" s="37">
        <v>3010</v>
      </c>
      <c r="I1772" s="33">
        <v>0.5</v>
      </c>
      <c r="J1772" s="34">
        <v>12360</v>
      </c>
      <c r="K1772" s="35">
        <f t="shared" si="65"/>
        <v>35310</v>
      </c>
      <c r="L1772" s="36">
        <v>715</v>
      </c>
      <c r="M1772" s="36">
        <v>4</v>
      </c>
      <c r="N1772" s="21">
        <f t="shared" si="64"/>
        <v>4.5</v>
      </c>
    </row>
    <row r="1773" spans="1:15" x14ac:dyDescent="0.25">
      <c r="A1773" s="25">
        <v>567</v>
      </c>
      <c r="C1773" s="40">
        <v>42247</v>
      </c>
      <c r="D1773" s="41" t="s">
        <v>3977</v>
      </c>
      <c r="E1773" s="42">
        <v>1.0704</v>
      </c>
      <c r="F1773" s="37" t="s">
        <v>3978</v>
      </c>
      <c r="G1773" s="37" t="s">
        <v>3979</v>
      </c>
      <c r="H1773" s="37">
        <v>1030</v>
      </c>
      <c r="I1773" s="33">
        <v>0.5</v>
      </c>
      <c r="J1773" s="34">
        <v>24800</v>
      </c>
      <c r="K1773" s="35">
        <f t="shared" si="65"/>
        <v>70860</v>
      </c>
      <c r="L1773" s="36">
        <v>78000</v>
      </c>
      <c r="M1773" s="36">
        <v>312</v>
      </c>
      <c r="N1773" s="21">
        <f t="shared" si="64"/>
        <v>312.5</v>
      </c>
    </row>
    <row r="1774" spans="1:15" x14ac:dyDescent="0.25">
      <c r="A1774" s="25" t="s">
        <v>3980</v>
      </c>
      <c r="C1774" s="40">
        <v>42248</v>
      </c>
      <c r="D1774" s="41" t="s">
        <v>3981</v>
      </c>
      <c r="E1774" s="42">
        <v>2.0009999999999999</v>
      </c>
      <c r="F1774" s="37" t="s">
        <v>3771</v>
      </c>
      <c r="G1774" s="37" t="s">
        <v>3772</v>
      </c>
      <c r="H1774" s="37">
        <v>1040</v>
      </c>
      <c r="I1774" s="33">
        <v>0.5</v>
      </c>
      <c r="J1774" s="34">
        <v>2600</v>
      </c>
      <c r="K1774" s="35">
        <f t="shared" si="65"/>
        <v>7430</v>
      </c>
      <c r="N1774" s="21">
        <f t="shared" si="64"/>
        <v>0.5</v>
      </c>
    </row>
    <row r="1775" spans="1:15" x14ac:dyDescent="0.25">
      <c r="A1775" s="25" t="s">
        <v>3982</v>
      </c>
      <c r="C1775" s="40">
        <v>42248</v>
      </c>
      <c r="D1775" s="41" t="s">
        <v>3983</v>
      </c>
      <c r="E1775" s="42" t="s">
        <v>3984</v>
      </c>
      <c r="F1775" s="37" t="s">
        <v>2097</v>
      </c>
      <c r="G1775" s="37" t="s">
        <v>3985</v>
      </c>
      <c r="H1775" s="37">
        <v>3010</v>
      </c>
      <c r="I1775" s="33">
        <v>0.5</v>
      </c>
      <c r="J1775" s="34">
        <v>5810</v>
      </c>
      <c r="K1775" s="35">
        <f t="shared" si="65"/>
        <v>16600</v>
      </c>
      <c r="N1775" s="21">
        <f t="shared" si="64"/>
        <v>0.5</v>
      </c>
    </row>
    <row r="1776" spans="1:15" x14ac:dyDescent="0.25">
      <c r="A1776" s="25" t="s">
        <v>3986</v>
      </c>
      <c r="C1776" s="40">
        <v>42248</v>
      </c>
      <c r="D1776" s="41" t="s">
        <v>3987</v>
      </c>
      <c r="E1776" s="42" t="s">
        <v>3988</v>
      </c>
      <c r="F1776" s="37" t="s">
        <v>2097</v>
      </c>
      <c r="G1776" s="37" t="s">
        <v>3985</v>
      </c>
      <c r="H1776" s="37">
        <v>3010</v>
      </c>
      <c r="I1776" s="33">
        <v>0.5</v>
      </c>
      <c r="J1776" s="34">
        <v>13830</v>
      </c>
      <c r="K1776" s="35">
        <f t="shared" si="65"/>
        <v>39510</v>
      </c>
      <c r="N1776" s="21">
        <f t="shared" si="64"/>
        <v>0.5</v>
      </c>
    </row>
    <row r="1777" spans="1:15" x14ac:dyDescent="0.25">
      <c r="A1777" s="25" t="s">
        <v>3989</v>
      </c>
      <c r="C1777" s="40">
        <v>42248</v>
      </c>
      <c r="D1777" s="41" t="s">
        <v>3990</v>
      </c>
      <c r="E1777" s="42">
        <v>1.0618000000000001</v>
      </c>
      <c r="F1777" s="37" t="s">
        <v>3991</v>
      </c>
      <c r="G1777" s="37" t="s">
        <v>3992</v>
      </c>
      <c r="H1777" s="37">
        <v>1100</v>
      </c>
      <c r="I1777" s="33">
        <v>0.5</v>
      </c>
      <c r="J1777" s="34">
        <v>50260</v>
      </c>
      <c r="K1777" s="35">
        <f t="shared" si="65"/>
        <v>143600</v>
      </c>
      <c r="N1777" s="21">
        <f t="shared" si="64"/>
        <v>0.5</v>
      </c>
    </row>
    <row r="1778" spans="1:15" x14ac:dyDescent="0.25">
      <c r="A1778" s="25" t="s">
        <v>3993</v>
      </c>
      <c r="C1778" s="40">
        <v>42248</v>
      </c>
      <c r="D1778" s="41" t="s">
        <v>3994</v>
      </c>
      <c r="E1778" s="42">
        <v>59.390999999999998</v>
      </c>
      <c r="F1778" s="37" t="s">
        <v>3996</v>
      </c>
      <c r="G1778" s="37" t="s">
        <v>3997</v>
      </c>
      <c r="H1778" s="37">
        <v>1050</v>
      </c>
      <c r="I1778" s="33">
        <v>1</v>
      </c>
      <c r="J1778" s="34">
        <v>216620</v>
      </c>
      <c r="K1778" s="35">
        <f t="shared" si="65"/>
        <v>618910</v>
      </c>
      <c r="N1778" s="21">
        <f t="shared" si="64"/>
        <v>1</v>
      </c>
    </row>
    <row r="1779" spans="1:15" s="30" customFormat="1" x14ac:dyDescent="0.25">
      <c r="A1779" s="26"/>
      <c r="B1779" s="44"/>
      <c r="C1779" s="45"/>
      <c r="D1779" s="45" t="s">
        <v>3995</v>
      </c>
      <c r="E1779" s="46">
        <v>19.510000000000002</v>
      </c>
      <c r="F1779" s="30" t="s">
        <v>124</v>
      </c>
      <c r="G1779" s="30" t="s">
        <v>124</v>
      </c>
      <c r="I1779" s="31"/>
      <c r="J1779" s="31"/>
      <c r="K1779" s="28">
        <f t="shared" si="65"/>
        <v>0</v>
      </c>
      <c r="L1779" s="32"/>
      <c r="M1779" s="32"/>
      <c r="N1779" s="28">
        <f t="shared" si="64"/>
        <v>0</v>
      </c>
      <c r="O1779" s="26"/>
    </row>
    <row r="1780" spans="1:15" x14ac:dyDescent="0.25">
      <c r="N1780" s="21">
        <f>SUM(N1769:N1779)</f>
        <v>381.5</v>
      </c>
      <c r="O1780" s="25">
        <v>115591</v>
      </c>
    </row>
    <row r="1782" spans="1:15" x14ac:dyDescent="0.25">
      <c r="A1782" s="25" t="s">
        <v>3998</v>
      </c>
      <c r="C1782" s="40">
        <v>42248</v>
      </c>
      <c r="D1782" s="41" t="s">
        <v>2227</v>
      </c>
      <c r="E1782" s="42">
        <v>0.97799999999999998</v>
      </c>
      <c r="F1782" s="37" t="s">
        <v>3999</v>
      </c>
      <c r="G1782" s="37" t="s">
        <v>4000</v>
      </c>
      <c r="H1782" s="37">
        <v>1060</v>
      </c>
      <c r="I1782" s="33">
        <v>0.5</v>
      </c>
      <c r="J1782" s="34">
        <v>10000</v>
      </c>
      <c r="K1782" s="35">
        <f t="shared" si="65"/>
        <v>28570</v>
      </c>
      <c r="N1782" s="21">
        <f t="shared" si="64"/>
        <v>0.5</v>
      </c>
    </row>
    <row r="1783" spans="1:15" x14ac:dyDescent="0.25">
      <c r="A1783" s="25" t="s">
        <v>4001</v>
      </c>
      <c r="C1783" s="40">
        <v>42248</v>
      </c>
      <c r="D1783" s="41" t="s">
        <v>4002</v>
      </c>
      <c r="E1783" s="42" t="s">
        <v>4003</v>
      </c>
      <c r="F1783" s="37" t="s">
        <v>4004</v>
      </c>
      <c r="G1783" s="37" t="s">
        <v>4005</v>
      </c>
      <c r="H1783" s="37">
        <v>1150</v>
      </c>
      <c r="I1783" s="33">
        <v>0.5</v>
      </c>
      <c r="J1783" s="34">
        <v>29850</v>
      </c>
      <c r="K1783" s="35">
        <f t="shared" si="65"/>
        <v>85290</v>
      </c>
      <c r="N1783" s="21">
        <f t="shared" si="64"/>
        <v>0.5</v>
      </c>
    </row>
    <row r="1784" spans="1:15" s="30" customFormat="1" x14ac:dyDescent="0.25">
      <c r="A1784" s="26">
        <v>568</v>
      </c>
      <c r="B1784" s="44"/>
      <c r="C1784" s="45">
        <v>42249</v>
      </c>
      <c r="D1784" s="45" t="s">
        <v>4006</v>
      </c>
      <c r="E1784" s="46">
        <v>2.9470000000000001</v>
      </c>
      <c r="F1784" s="30" t="s">
        <v>4007</v>
      </c>
      <c r="G1784" s="30" t="s">
        <v>4008</v>
      </c>
      <c r="H1784" s="30">
        <v>1050</v>
      </c>
      <c r="I1784" s="31">
        <v>0.5</v>
      </c>
      <c r="J1784" s="31">
        <v>33650</v>
      </c>
      <c r="K1784" s="28">
        <f t="shared" si="65"/>
        <v>96140</v>
      </c>
      <c r="L1784" s="32">
        <v>70000</v>
      </c>
      <c r="M1784" s="32">
        <v>280</v>
      </c>
      <c r="N1784" s="28">
        <f t="shared" si="64"/>
        <v>280.5</v>
      </c>
      <c r="O1784" s="26"/>
    </row>
    <row r="1785" spans="1:15" x14ac:dyDescent="0.25">
      <c r="N1785" s="21">
        <f>SUM(N1782:N1784)</f>
        <v>281.5</v>
      </c>
      <c r="O1785" s="25">
        <v>115601</v>
      </c>
    </row>
    <row r="1786" spans="1:15" x14ac:dyDescent="0.25">
      <c r="O1786" s="84"/>
    </row>
    <row r="1787" spans="1:15" x14ac:dyDescent="0.25">
      <c r="A1787" s="25">
        <v>569</v>
      </c>
      <c r="C1787" s="40">
        <v>42249</v>
      </c>
      <c r="D1787" s="41" t="s">
        <v>331</v>
      </c>
      <c r="E1787" s="42">
        <v>4.4109999999999996</v>
      </c>
      <c r="F1787" s="37" t="s">
        <v>333</v>
      </c>
      <c r="G1787" s="37" t="s">
        <v>4009</v>
      </c>
      <c r="H1787" s="37">
        <v>1190</v>
      </c>
      <c r="I1787" s="33">
        <v>0.5</v>
      </c>
      <c r="J1787" s="34">
        <v>31580</v>
      </c>
      <c r="K1787" s="35">
        <f t="shared" si="65"/>
        <v>90230</v>
      </c>
      <c r="L1787" s="36">
        <v>82000</v>
      </c>
      <c r="M1787" s="36">
        <v>328</v>
      </c>
      <c r="N1787" s="21">
        <f t="shared" si="64"/>
        <v>328.5</v>
      </c>
      <c r="O1787" s="84"/>
    </row>
    <row r="1788" spans="1:15" x14ac:dyDescent="0.25">
      <c r="A1788" s="25">
        <v>570</v>
      </c>
      <c r="C1788" s="40">
        <v>42249</v>
      </c>
      <c r="D1788" s="41" t="s">
        <v>4010</v>
      </c>
      <c r="E1788" s="42" t="s">
        <v>4011</v>
      </c>
      <c r="F1788" s="37" t="s">
        <v>4012</v>
      </c>
      <c r="G1788" s="37" t="s">
        <v>4013</v>
      </c>
      <c r="H1788" s="37">
        <v>1150</v>
      </c>
      <c r="I1788" s="33">
        <v>1</v>
      </c>
      <c r="J1788" s="34">
        <v>24270</v>
      </c>
      <c r="K1788" s="35">
        <f t="shared" si="65"/>
        <v>69340</v>
      </c>
      <c r="L1788" s="36">
        <v>85000</v>
      </c>
      <c r="M1788" s="36">
        <v>340</v>
      </c>
      <c r="N1788" s="21">
        <f t="shared" si="64"/>
        <v>341</v>
      </c>
      <c r="O1788" s="84"/>
    </row>
    <row r="1789" spans="1:15" x14ac:dyDescent="0.25">
      <c r="D1789" s="41" t="s">
        <v>4014</v>
      </c>
      <c r="E1789" s="42" t="s">
        <v>4011</v>
      </c>
      <c r="F1789" s="37" t="s">
        <v>124</v>
      </c>
      <c r="G1789" s="37" t="s">
        <v>124</v>
      </c>
      <c r="K1789" s="35">
        <f t="shared" ref="K1789:K1849" si="66">ROUND(J1789/0.35,-1)</f>
        <v>0</v>
      </c>
      <c r="N1789" s="21">
        <f t="shared" ref="N1789:N1845" si="67">SUM(I1789+M1789)</f>
        <v>0</v>
      </c>
      <c r="O1789" s="84"/>
    </row>
    <row r="1790" spans="1:15" x14ac:dyDescent="0.25">
      <c r="A1790" s="25" t="s">
        <v>4015</v>
      </c>
      <c r="C1790" s="40">
        <v>42249</v>
      </c>
      <c r="D1790" s="41" t="s">
        <v>4017</v>
      </c>
      <c r="E1790" s="42">
        <v>1.5</v>
      </c>
      <c r="F1790" s="37" t="s">
        <v>4018</v>
      </c>
      <c r="G1790" s="37" t="s">
        <v>4019</v>
      </c>
      <c r="H1790" s="37">
        <v>1210</v>
      </c>
      <c r="I1790" s="33">
        <v>0.5</v>
      </c>
      <c r="J1790" s="34">
        <v>26600</v>
      </c>
      <c r="K1790" s="35">
        <f t="shared" si="66"/>
        <v>76000</v>
      </c>
      <c r="N1790" s="21">
        <f t="shared" si="67"/>
        <v>0.5</v>
      </c>
      <c r="O1790" s="84"/>
    </row>
    <row r="1791" spans="1:15" x14ac:dyDescent="0.25">
      <c r="A1791" s="25" t="s">
        <v>4016</v>
      </c>
      <c r="C1791" s="40">
        <v>42249</v>
      </c>
      <c r="D1791" s="41" t="s">
        <v>4020</v>
      </c>
      <c r="E1791" s="42">
        <v>84.355999999999995</v>
      </c>
      <c r="F1791" s="37" t="s">
        <v>124</v>
      </c>
      <c r="G1791" s="37" t="s">
        <v>124</v>
      </c>
      <c r="H1791" s="37">
        <v>1210</v>
      </c>
      <c r="I1791" s="33">
        <v>0.5</v>
      </c>
      <c r="J1791" s="34">
        <v>103590</v>
      </c>
      <c r="K1791" s="35">
        <f t="shared" si="66"/>
        <v>295970</v>
      </c>
      <c r="N1791" s="21">
        <f t="shared" si="67"/>
        <v>0.5</v>
      </c>
      <c r="O1791" s="84"/>
    </row>
    <row r="1792" spans="1:15" x14ac:dyDescent="0.25">
      <c r="A1792" s="25">
        <v>571</v>
      </c>
      <c r="C1792" s="40">
        <v>42249</v>
      </c>
      <c r="D1792" s="41" t="s">
        <v>4021</v>
      </c>
      <c r="E1792" s="42" t="s">
        <v>4022</v>
      </c>
      <c r="F1792" s="37" t="s">
        <v>4023</v>
      </c>
      <c r="G1792" s="37" t="s">
        <v>4024</v>
      </c>
      <c r="H1792" s="37">
        <v>3010</v>
      </c>
      <c r="I1792" s="33">
        <v>0.5</v>
      </c>
      <c r="J1792" s="34">
        <v>16820</v>
      </c>
      <c r="K1792" s="35">
        <f t="shared" si="66"/>
        <v>48060</v>
      </c>
      <c r="L1792" s="36">
        <v>36500</v>
      </c>
      <c r="M1792" s="36">
        <v>146</v>
      </c>
      <c r="N1792" s="21">
        <f t="shared" si="67"/>
        <v>146.5</v>
      </c>
      <c r="O1792" s="84"/>
    </row>
    <row r="1793" spans="1:15" x14ac:dyDescent="0.25">
      <c r="A1793" s="25" t="s">
        <v>4025</v>
      </c>
      <c r="C1793" s="40">
        <v>42250</v>
      </c>
      <c r="D1793" s="41" t="s">
        <v>4026</v>
      </c>
      <c r="E1793" s="42">
        <v>4.5590000000000002</v>
      </c>
      <c r="F1793" s="37" t="s">
        <v>4027</v>
      </c>
      <c r="G1793" s="37" t="s">
        <v>4028</v>
      </c>
      <c r="H1793" s="37">
        <v>1070</v>
      </c>
      <c r="I1793" s="33">
        <v>0.5</v>
      </c>
      <c r="J1793" s="34">
        <v>63250</v>
      </c>
      <c r="K1793" s="35">
        <f t="shared" si="66"/>
        <v>180710</v>
      </c>
      <c r="N1793" s="21">
        <f t="shared" si="67"/>
        <v>0.5</v>
      </c>
      <c r="O1793" s="84"/>
    </row>
    <row r="1794" spans="1:15" x14ac:dyDescent="0.25">
      <c r="A1794" s="25">
        <v>572</v>
      </c>
      <c r="C1794" s="40">
        <v>42250</v>
      </c>
      <c r="D1794" s="41" t="s">
        <v>4029</v>
      </c>
      <c r="E1794" s="42">
        <v>10.973000000000001</v>
      </c>
      <c r="F1794" s="37" t="s">
        <v>4030</v>
      </c>
      <c r="G1794" s="37" t="s">
        <v>4031</v>
      </c>
      <c r="H1794" s="37">
        <v>1050</v>
      </c>
      <c r="I1794" s="33">
        <v>0.5</v>
      </c>
      <c r="J1794" s="34">
        <v>16750</v>
      </c>
      <c r="K1794" s="35">
        <f t="shared" si="66"/>
        <v>47860</v>
      </c>
      <c r="L1794" s="36">
        <v>3000</v>
      </c>
      <c r="M1794" s="36">
        <v>12</v>
      </c>
      <c r="N1794" s="21">
        <f t="shared" si="67"/>
        <v>12.5</v>
      </c>
      <c r="O1794" s="84"/>
    </row>
    <row r="1795" spans="1:15" x14ac:dyDescent="0.25">
      <c r="A1795" s="25" t="s">
        <v>4032</v>
      </c>
      <c r="C1795" s="40">
        <v>42250</v>
      </c>
      <c r="D1795" s="41" t="s">
        <v>1208</v>
      </c>
      <c r="E1795" s="42">
        <v>3.72</v>
      </c>
      <c r="F1795" s="37" t="s">
        <v>1210</v>
      </c>
      <c r="G1795" s="37" t="s">
        <v>4033</v>
      </c>
      <c r="H1795" s="37">
        <v>1070</v>
      </c>
      <c r="I1795" s="33">
        <v>0.5</v>
      </c>
      <c r="J1795" s="34">
        <v>21260</v>
      </c>
      <c r="K1795" s="35">
        <f t="shared" si="66"/>
        <v>60740</v>
      </c>
      <c r="N1795" s="21">
        <f t="shared" si="67"/>
        <v>0.5</v>
      </c>
      <c r="O1795" s="84"/>
    </row>
    <row r="1796" spans="1:15" x14ac:dyDescent="0.25">
      <c r="A1796" s="25">
        <v>573</v>
      </c>
      <c r="C1796" s="40">
        <v>42250</v>
      </c>
      <c r="D1796" s="41" t="s">
        <v>4034</v>
      </c>
      <c r="E1796" s="42" t="s">
        <v>4035</v>
      </c>
      <c r="F1796" s="37" t="s">
        <v>4036</v>
      </c>
      <c r="G1796" s="37" t="s">
        <v>4037</v>
      </c>
      <c r="H1796" s="37">
        <v>1090</v>
      </c>
      <c r="I1796" s="33">
        <v>0.5</v>
      </c>
      <c r="J1796" s="34">
        <v>39710</v>
      </c>
      <c r="K1796" s="35">
        <f t="shared" si="66"/>
        <v>113460</v>
      </c>
      <c r="L1796" s="36">
        <v>142000</v>
      </c>
      <c r="M1796" s="36">
        <v>568</v>
      </c>
      <c r="N1796" s="21">
        <f t="shared" si="67"/>
        <v>568.5</v>
      </c>
      <c r="O1796" s="84"/>
    </row>
    <row r="1797" spans="1:15" x14ac:dyDescent="0.25">
      <c r="A1797" s="25">
        <v>574</v>
      </c>
      <c r="C1797" s="40">
        <v>42250</v>
      </c>
      <c r="D1797" s="41" t="s">
        <v>4038</v>
      </c>
      <c r="E1797" s="42">
        <v>2</v>
      </c>
      <c r="F1797" s="37" t="s">
        <v>4039</v>
      </c>
      <c r="G1797" s="37" t="s">
        <v>4040</v>
      </c>
      <c r="H1797" s="37">
        <v>1150</v>
      </c>
      <c r="I1797" s="33">
        <v>1</v>
      </c>
      <c r="J1797" s="34">
        <v>33660</v>
      </c>
      <c r="K1797" s="35">
        <f t="shared" si="66"/>
        <v>96170</v>
      </c>
      <c r="L1797" s="36">
        <v>99640</v>
      </c>
      <c r="M1797" s="36">
        <v>398.56</v>
      </c>
      <c r="N1797" s="21">
        <f t="shared" si="67"/>
        <v>399.56</v>
      </c>
      <c r="O1797" s="84"/>
    </row>
    <row r="1798" spans="1:15" x14ac:dyDescent="0.25">
      <c r="A1798" s="25">
        <v>575</v>
      </c>
      <c r="C1798" s="40">
        <v>42250</v>
      </c>
      <c r="D1798" s="41" t="s">
        <v>4041</v>
      </c>
      <c r="E1798" s="42">
        <v>18.896000000000001</v>
      </c>
      <c r="F1798" s="37" t="s">
        <v>4039</v>
      </c>
      <c r="G1798" s="37" t="s">
        <v>4042</v>
      </c>
      <c r="H1798" s="37">
        <v>1150</v>
      </c>
      <c r="I1798" s="33">
        <v>1</v>
      </c>
      <c r="J1798" s="34">
        <v>29110</v>
      </c>
      <c r="K1798" s="35">
        <f t="shared" si="66"/>
        <v>83170</v>
      </c>
      <c r="L1798" s="36">
        <v>140160</v>
      </c>
      <c r="M1798" s="36">
        <v>560.64</v>
      </c>
      <c r="N1798" s="21">
        <f t="shared" si="67"/>
        <v>561.64</v>
      </c>
      <c r="O1798" s="84"/>
    </row>
    <row r="1799" spans="1:15" x14ac:dyDescent="0.25">
      <c r="A1799" s="25" t="s">
        <v>4043</v>
      </c>
      <c r="C1799" s="40">
        <v>42251</v>
      </c>
      <c r="D1799" s="41" t="s">
        <v>4044</v>
      </c>
      <c r="E1799" s="42">
        <v>20.797000000000001</v>
      </c>
      <c r="F1799" s="37" t="s">
        <v>4049</v>
      </c>
      <c r="G1799" s="37" t="s">
        <v>4050</v>
      </c>
      <c r="H1799" s="37">
        <v>3010</v>
      </c>
      <c r="I1799" s="33">
        <v>2.5</v>
      </c>
      <c r="J1799" s="34">
        <v>3446270</v>
      </c>
      <c r="K1799" s="35">
        <f t="shared" si="66"/>
        <v>9846490</v>
      </c>
      <c r="N1799" s="21">
        <f t="shared" si="67"/>
        <v>2.5</v>
      </c>
      <c r="O1799" s="84"/>
    </row>
    <row r="1800" spans="1:15" x14ac:dyDescent="0.25">
      <c r="D1800" s="41" t="s">
        <v>4045</v>
      </c>
      <c r="E1800" s="42">
        <v>0.52700000000000002</v>
      </c>
      <c r="F1800" s="37" t="s">
        <v>124</v>
      </c>
      <c r="G1800" s="37" t="s">
        <v>124</v>
      </c>
      <c r="K1800" s="35">
        <f t="shared" si="66"/>
        <v>0</v>
      </c>
      <c r="N1800" s="21">
        <f t="shared" si="67"/>
        <v>0</v>
      </c>
      <c r="O1800" s="84"/>
    </row>
    <row r="1801" spans="1:15" x14ac:dyDescent="0.25">
      <c r="D1801" s="41" t="s">
        <v>4046</v>
      </c>
      <c r="E1801" s="42">
        <v>0.751</v>
      </c>
      <c r="F1801" s="37" t="s">
        <v>124</v>
      </c>
      <c r="G1801" s="37" t="s">
        <v>124</v>
      </c>
      <c r="K1801" s="35">
        <f t="shared" si="66"/>
        <v>0</v>
      </c>
      <c r="N1801" s="21">
        <f t="shared" si="67"/>
        <v>0</v>
      </c>
      <c r="O1801" s="84"/>
    </row>
    <row r="1802" spans="1:15" x14ac:dyDescent="0.25">
      <c r="D1802" s="41" t="s">
        <v>4047</v>
      </c>
      <c r="E1802" s="42">
        <v>0.13800000000000001</v>
      </c>
      <c r="F1802" s="37" t="s">
        <v>124</v>
      </c>
      <c r="G1802" s="37" t="s">
        <v>124</v>
      </c>
      <c r="K1802" s="35">
        <f t="shared" si="66"/>
        <v>0</v>
      </c>
      <c r="N1802" s="21">
        <f t="shared" si="67"/>
        <v>0</v>
      </c>
    </row>
    <row r="1803" spans="1:15" x14ac:dyDescent="0.25">
      <c r="D1803" s="41" t="s">
        <v>4048</v>
      </c>
      <c r="E1803" s="42">
        <v>0.13769999999999999</v>
      </c>
      <c r="F1803" s="37" t="s">
        <v>124</v>
      </c>
      <c r="G1803" s="37" t="s">
        <v>124</v>
      </c>
      <c r="K1803" s="35">
        <f t="shared" si="66"/>
        <v>0</v>
      </c>
      <c r="N1803" s="21">
        <f t="shared" si="67"/>
        <v>0</v>
      </c>
    </row>
    <row r="1804" spans="1:15" x14ac:dyDescent="0.25">
      <c r="A1804" s="25">
        <v>576</v>
      </c>
      <c r="C1804" s="40">
        <v>42251</v>
      </c>
      <c r="D1804" s="41" t="s">
        <v>4044</v>
      </c>
      <c r="E1804" s="42">
        <v>20.797000000000001</v>
      </c>
      <c r="F1804" s="37" t="s">
        <v>4051</v>
      </c>
      <c r="G1804" s="37" t="s">
        <v>4052</v>
      </c>
      <c r="H1804" s="37">
        <v>3010</v>
      </c>
      <c r="I1804" s="33">
        <v>2.5</v>
      </c>
      <c r="J1804" s="34">
        <v>3446270</v>
      </c>
      <c r="K1804" s="35">
        <f t="shared" si="66"/>
        <v>9846490</v>
      </c>
      <c r="L1804" s="36">
        <v>10500000</v>
      </c>
      <c r="M1804" s="36">
        <v>42000</v>
      </c>
      <c r="N1804" s="21">
        <f t="shared" si="67"/>
        <v>42002.5</v>
      </c>
    </row>
    <row r="1805" spans="1:15" x14ac:dyDescent="0.25">
      <c r="D1805" s="41" t="s">
        <v>4045</v>
      </c>
      <c r="E1805" s="42">
        <v>0.52700000000000002</v>
      </c>
      <c r="F1805" s="37" t="s">
        <v>124</v>
      </c>
      <c r="G1805" s="37" t="s">
        <v>124</v>
      </c>
      <c r="K1805" s="35">
        <f t="shared" si="66"/>
        <v>0</v>
      </c>
      <c r="N1805" s="21">
        <f t="shared" si="67"/>
        <v>0</v>
      </c>
    </row>
    <row r="1806" spans="1:15" x14ac:dyDescent="0.25">
      <c r="D1806" s="41" t="s">
        <v>4046</v>
      </c>
      <c r="E1806" s="42">
        <v>0.751</v>
      </c>
      <c r="F1806" s="37" t="s">
        <v>124</v>
      </c>
      <c r="G1806" s="37" t="s">
        <v>124</v>
      </c>
      <c r="K1806" s="35">
        <f t="shared" si="66"/>
        <v>0</v>
      </c>
      <c r="N1806" s="21">
        <f t="shared" si="67"/>
        <v>0</v>
      </c>
    </row>
    <row r="1807" spans="1:15" x14ac:dyDescent="0.25">
      <c r="D1807" s="41" t="s">
        <v>4047</v>
      </c>
      <c r="E1807" s="42">
        <v>0.13800000000000001</v>
      </c>
      <c r="F1807" s="37" t="s">
        <v>124</v>
      </c>
      <c r="G1807" s="37" t="s">
        <v>124</v>
      </c>
      <c r="K1807" s="35">
        <f t="shared" si="66"/>
        <v>0</v>
      </c>
      <c r="N1807" s="21">
        <f t="shared" si="67"/>
        <v>0</v>
      </c>
    </row>
    <row r="1808" spans="1:15" x14ac:dyDescent="0.25">
      <c r="D1808" s="41" t="s">
        <v>4048</v>
      </c>
      <c r="E1808" s="42">
        <v>0.13769999999999999</v>
      </c>
      <c r="F1808" s="37" t="s">
        <v>124</v>
      </c>
      <c r="G1808" s="37" t="s">
        <v>124</v>
      </c>
      <c r="K1808" s="35">
        <f t="shared" si="66"/>
        <v>0</v>
      </c>
      <c r="N1808" s="21">
        <f t="shared" si="67"/>
        <v>0</v>
      </c>
    </row>
    <row r="1809" spans="1:14" x14ac:dyDescent="0.25">
      <c r="A1809" s="25">
        <v>577</v>
      </c>
      <c r="C1809" s="40">
        <v>42251</v>
      </c>
      <c r="D1809" s="41" t="s">
        <v>4053</v>
      </c>
      <c r="E1809" s="42">
        <v>1.1279999999999999</v>
      </c>
      <c r="F1809" s="37" t="s">
        <v>4054</v>
      </c>
      <c r="G1809" s="37" t="s">
        <v>4052</v>
      </c>
      <c r="H1809" s="37">
        <v>3010</v>
      </c>
      <c r="I1809" s="33">
        <v>1</v>
      </c>
      <c r="J1809" s="34">
        <v>62260</v>
      </c>
      <c r="K1809" s="35">
        <f t="shared" si="66"/>
        <v>177890</v>
      </c>
      <c r="L1809" s="36">
        <v>575000</v>
      </c>
      <c r="M1809" s="36">
        <v>2300</v>
      </c>
      <c r="N1809" s="21">
        <f t="shared" si="67"/>
        <v>2301</v>
      </c>
    </row>
    <row r="1810" spans="1:14" x14ac:dyDescent="0.25">
      <c r="D1810" s="41" t="s">
        <v>4055</v>
      </c>
      <c r="E1810" s="42">
        <v>1.4139999999999999</v>
      </c>
      <c r="F1810" s="37" t="s">
        <v>124</v>
      </c>
      <c r="G1810" s="37" t="s">
        <v>124</v>
      </c>
      <c r="K1810" s="35">
        <f t="shared" si="66"/>
        <v>0</v>
      </c>
      <c r="N1810" s="21">
        <f t="shared" si="67"/>
        <v>0</v>
      </c>
    </row>
    <row r="1811" spans="1:14" x14ac:dyDescent="0.25">
      <c r="A1811" s="25" t="s">
        <v>4056</v>
      </c>
      <c r="C1811" s="40">
        <v>42251</v>
      </c>
      <c r="D1811" s="41" t="s">
        <v>4057</v>
      </c>
      <c r="E1811" s="42">
        <v>86.825999999999993</v>
      </c>
      <c r="F1811" s="37" t="s">
        <v>4065</v>
      </c>
      <c r="G1811" s="37" t="s">
        <v>4066</v>
      </c>
      <c r="H1811" s="37">
        <v>1030</v>
      </c>
      <c r="I1811" s="33">
        <v>4</v>
      </c>
      <c r="J1811" s="34">
        <v>434710</v>
      </c>
      <c r="K1811" s="35">
        <f t="shared" si="66"/>
        <v>1242030</v>
      </c>
      <c r="N1811" s="21">
        <f t="shared" si="67"/>
        <v>4</v>
      </c>
    </row>
    <row r="1812" spans="1:14" x14ac:dyDescent="0.25">
      <c r="D1812" s="41" t="s">
        <v>4058</v>
      </c>
      <c r="E1812" s="42">
        <v>5</v>
      </c>
      <c r="F1812" s="37" t="s">
        <v>124</v>
      </c>
      <c r="G1812" s="37" t="s">
        <v>124</v>
      </c>
      <c r="K1812" s="35">
        <f t="shared" si="66"/>
        <v>0</v>
      </c>
      <c r="N1812" s="21">
        <f t="shared" si="67"/>
        <v>0</v>
      </c>
    </row>
    <row r="1813" spans="1:14" x14ac:dyDescent="0.25">
      <c r="D1813" s="41" t="s">
        <v>4059</v>
      </c>
      <c r="E1813" s="42">
        <v>11.195</v>
      </c>
      <c r="F1813" s="37" t="s">
        <v>124</v>
      </c>
      <c r="G1813" s="37" t="s">
        <v>124</v>
      </c>
      <c r="K1813" s="35">
        <f t="shared" si="66"/>
        <v>0</v>
      </c>
      <c r="N1813" s="21">
        <f t="shared" si="67"/>
        <v>0</v>
      </c>
    </row>
    <row r="1814" spans="1:14" x14ac:dyDescent="0.25">
      <c r="D1814" s="41" t="s">
        <v>4060</v>
      </c>
      <c r="E1814" s="42">
        <v>98.725999999999999</v>
      </c>
      <c r="F1814" s="37" t="s">
        <v>124</v>
      </c>
      <c r="G1814" s="37" t="s">
        <v>124</v>
      </c>
      <c r="K1814" s="35">
        <f t="shared" si="66"/>
        <v>0</v>
      </c>
      <c r="N1814" s="21">
        <f t="shared" si="67"/>
        <v>0</v>
      </c>
    </row>
    <row r="1815" spans="1:14" x14ac:dyDescent="0.25">
      <c r="D1815" s="41" t="s">
        <v>4061</v>
      </c>
      <c r="E1815" s="42">
        <v>8.4469999999999992</v>
      </c>
      <c r="F1815" s="37" t="s">
        <v>124</v>
      </c>
      <c r="G1815" s="37" t="s">
        <v>124</v>
      </c>
      <c r="K1815" s="35">
        <f t="shared" si="66"/>
        <v>0</v>
      </c>
      <c r="N1815" s="21">
        <f t="shared" si="67"/>
        <v>0</v>
      </c>
    </row>
    <row r="1816" spans="1:14" x14ac:dyDescent="0.25">
      <c r="D1816" s="41" t="s">
        <v>4062</v>
      </c>
      <c r="E1816" s="42">
        <v>3.04</v>
      </c>
      <c r="F1816" s="37" t="s">
        <v>124</v>
      </c>
      <c r="G1816" s="37" t="s">
        <v>124</v>
      </c>
      <c r="K1816" s="35">
        <f t="shared" si="66"/>
        <v>0</v>
      </c>
      <c r="N1816" s="21">
        <f t="shared" si="67"/>
        <v>0</v>
      </c>
    </row>
    <row r="1817" spans="1:14" x14ac:dyDescent="0.25">
      <c r="D1817" s="41" t="s">
        <v>4063</v>
      </c>
      <c r="E1817" s="42">
        <v>87.266000000000005</v>
      </c>
      <c r="F1817" s="37" t="s">
        <v>124</v>
      </c>
      <c r="G1817" s="37" t="s">
        <v>124</v>
      </c>
      <c r="K1817" s="35">
        <f t="shared" si="66"/>
        <v>0</v>
      </c>
      <c r="N1817" s="21">
        <f t="shared" si="67"/>
        <v>0</v>
      </c>
    </row>
    <row r="1818" spans="1:14" x14ac:dyDescent="0.25">
      <c r="D1818" s="41" t="s">
        <v>4064</v>
      </c>
      <c r="E1818" s="42">
        <v>0.71099999999999997</v>
      </c>
      <c r="F1818" s="37" t="s">
        <v>124</v>
      </c>
      <c r="G1818" s="37" t="s">
        <v>124</v>
      </c>
      <c r="K1818" s="35">
        <f t="shared" si="66"/>
        <v>0</v>
      </c>
      <c r="N1818" s="21">
        <f t="shared" si="67"/>
        <v>0</v>
      </c>
    </row>
    <row r="1819" spans="1:14" x14ac:dyDescent="0.25">
      <c r="A1819" s="25">
        <v>578</v>
      </c>
      <c r="C1819" s="40">
        <v>42251</v>
      </c>
      <c r="D1819" s="41" t="s">
        <v>4067</v>
      </c>
      <c r="E1819" s="42">
        <v>50.807000000000002</v>
      </c>
      <c r="F1819" s="37" t="s">
        <v>4068</v>
      </c>
      <c r="G1819" s="37" t="s">
        <v>3921</v>
      </c>
      <c r="H1819" s="37">
        <v>1090</v>
      </c>
      <c r="I1819" s="33">
        <v>0.5</v>
      </c>
      <c r="J1819" s="34">
        <v>99430</v>
      </c>
      <c r="K1819" s="35">
        <f t="shared" si="66"/>
        <v>284090</v>
      </c>
      <c r="L1819" s="36">
        <v>350000</v>
      </c>
      <c r="M1819" s="36">
        <v>1400</v>
      </c>
      <c r="N1819" s="21">
        <f t="shared" si="67"/>
        <v>1400.5</v>
      </c>
    </row>
    <row r="1820" spans="1:14" x14ac:dyDescent="0.25">
      <c r="A1820" s="25">
        <v>579</v>
      </c>
      <c r="C1820" s="40">
        <v>42251</v>
      </c>
      <c r="D1820" s="41" t="s">
        <v>3034</v>
      </c>
      <c r="E1820" s="42" t="s">
        <v>3036</v>
      </c>
      <c r="F1820" s="37" t="s">
        <v>3039</v>
      </c>
      <c r="G1820" s="37" t="s">
        <v>4073</v>
      </c>
      <c r="H1820" s="37">
        <v>3010</v>
      </c>
      <c r="I1820" s="33">
        <v>2</v>
      </c>
      <c r="J1820" s="34">
        <v>20800</v>
      </c>
      <c r="K1820" s="35">
        <f t="shared" si="66"/>
        <v>59430</v>
      </c>
      <c r="L1820" s="36">
        <v>32500</v>
      </c>
      <c r="M1820" s="36">
        <v>130</v>
      </c>
      <c r="N1820" s="21">
        <f t="shared" si="67"/>
        <v>132</v>
      </c>
    </row>
    <row r="1821" spans="1:14" x14ac:dyDescent="0.25">
      <c r="D1821" s="41" t="s">
        <v>3035</v>
      </c>
      <c r="E1821" s="42" t="s">
        <v>3037</v>
      </c>
      <c r="F1821" s="37" t="s">
        <v>124</v>
      </c>
      <c r="G1821" s="37" t="s">
        <v>124</v>
      </c>
      <c r="K1821" s="35">
        <f t="shared" si="66"/>
        <v>0</v>
      </c>
      <c r="N1821" s="21">
        <f t="shared" si="67"/>
        <v>0</v>
      </c>
    </row>
    <row r="1822" spans="1:14" x14ac:dyDescent="0.25">
      <c r="D1822" s="41" t="s">
        <v>4069</v>
      </c>
      <c r="E1822" s="42" t="s">
        <v>4071</v>
      </c>
      <c r="F1822" s="37" t="s">
        <v>124</v>
      </c>
      <c r="G1822" s="37" t="s">
        <v>124</v>
      </c>
      <c r="K1822" s="35">
        <f t="shared" si="66"/>
        <v>0</v>
      </c>
      <c r="N1822" s="21">
        <f t="shared" si="67"/>
        <v>0</v>
      </c>
    </row>
    <row r="1823" spans="1:14" x14ac:dyDescent="0.25">
      <c r="D1823" s="41" t="s">
        <v>4070</v>
      </c>
      <c r="E1823" s="42" t="s">
        <v>4072</v>
      </c>
      <c r="F1823" s="37" t="s">
        <v>124</v>
      </c>
      <c r="G1823" s="37" t="s">
        <v>124</v>
      </c>
      <c r="K1823" s="35">
        <f t="shared" si="66"/>
        <v>0</v>
      </c>
      <c r="N1823" s="21">
        <f t="shared" si="67"/>
        <v>0</v>
      </c>
    </row>
    <row r="1824" spans="1:14" x14ac:dyDescent="0.25">
      <c r="A1824" s="25">
        <v>580</v>
      </c>
      <c r="C1824" s="40">
        <v>42251</v>
      </c>
      <c r="D1824" s="41" t="s">
        <v>4074</v>
      </c>
      <c r="E1824" s="42">
        <v>7.5</v>
      </c>
      <c r="F1824" s="37" t="s">
        <v>3708</v>
      </c>
      <c r="G1824" s="37" t="s">
        <v>270</v>
      </c>
      <c r="H1824" s="37">
        <v>1090</v>
      </c>
      <c r="I1824" s="33">
        <v>0.5</v>
      </c>
      <c r="J1824" s="34">
        <v>11520</v>
      </c>
      <c r="K1824" s="35">
        <f t="shared" si="66"/>
        <v>32910</v>
      </c>
      <c r="L1824" s="36">
        <v>50212.5</v>
      </c>
      <c r="M1824" s="36">
        <v>201.2</v>
      </c>
      <c r="N1824" s="21">
        <f t="shared" si="67"/>
        <v>201.7</v>
      </c>
    </row>
    <row r="1825" spans="1:15" s="30" customFormat="1" x14ac:dyDescent="0.25">
      <c r="A1825" s="26">
        <v>581</v>
      </c>
      <c r="B1825" s="44"/>
      <c r="C1825" s="45">
        <v>42251</v>
      </c>
      <c r="D1825" s="45" t="s">
        <v>4075</v>
      </c>
      <c r="E1825" s="46" t="s">
        <v>4076</v>
      </c>
      <c r="F1825" s="30" t="s">
        <v>4077</v>
      </c>
      <c r="G1825" s="30" t="s">
        <v>4078</v>
      </c>
      <c r="H1825" s="30">
        <v>1150</v>
      </c>
      <c r="I1825" s="31">
        <v>0.5</v>
      </c>
      <c r="J1825" s="31">
        <v>45310</v>
      </c>
      <c r="K1825" s="28">
        <f t="shared" si="66"/>
        <v>129460</v>
      </c>
      <c r="L1825" s="32">
        <v>105000</v>
      </c>
      <c r="M1825" s="32">
        <v>420</v>
      </c>
      <c r="N1825" s="28">
        <f t="shared" si="67"/>
        <v>420.5</v>
      </c>
      <c r="O1825" s="26"/>
    </row>
    <row r="1826" spans="1:15" x14ac:dyDescent="0.25">
      <c r="N1826" s="21">
        <f>SUM(N1787:N1825)</f>
        <v>48824.899999999994</v>
      </c>
      <c r="O1826" s="25">
        <v>115627</v>
      </c>
    </row>
    <row r="1828" spans="1:15" x14ac:dyDescent="0.25">
      <c r="A1828" s="25" t="s">
        <v>4079</v>
      </c>
      <c r="C1828" s="40">
        <v>42255</v>
      </c>
      <c r="D1828" s="41" t="s">
        <v>4080</v>
      </c>
      <c r="E1828" s="42" t="s">
        <v>659</v>
      </c>
      <c r="F1828" s="37" t="s">
        <v>4082</v>
      </c>
      <c r="G1828" s="37" t="s">
        <v>4083</v>
      </c>
      <c r="H1828" s="37">
        <v>3010</v>
      </c>
      <c r="I1828" s="33">
        <v>1</v>
      </c>
      <c r="J1828" s="34">
        <v>6080</v>
      </c>
      <c r="K1828" s="35">
        <f t="shared" si="66"/>
        <v>17370</v>
      </c>
      <c r="N1828" s="21">
        <f t="shared" si="67"/>
        <v>1</v>
      </c>
    </row>
    <row r="1829" spans="1:15" x14ac:dyDescent="0.25">
      <c r="D1829" s="41" t="s">
        <v>4081</v>
      </c>
      <c r="E1829" s="42" t="s">
        <v>659</v>
      </c>
      <c r="F1829" s="37" t="s">
        <v>124</v>
      </c>
      <c r="G1829" s="37" t="s">
        <v>124</v>
      </c>
      <c r="K1829" s="35">
        <f t="shared" si="66"/>
        <v>0</v>
      </c>
      <c r="N1829" s="21">
        <f t="shared" si="67"/>
        <v>0</v>
      </c>
    </row>
    <row r="1830" spans="1:15" x14ac:dyDescent="0.25">
      <c r="A1830" s="25" t="s">
        <v>4084</v>
      </c>
      <c r="C1830" s="40">
        <v>42255</v>
      </c>
      <c r="D1830" s="41" t="s">
        <v>1244</v>
      </c>
      <c r="E1830" s="42" t="s">
        <v>1245</v>
      </c>
      <c r="F1830" s="37" t="s">
        <v>4085</v>
      </c>
      <c r="G1830" s="37" t="s">
        <v>4086</v>
      </c>
      <c r="H1830" s="37">
        <v>3010</v>
      </c>
      <c r="I1830" s="33">
        <v>0.5</v>
      </c>
      <c r="J1830" s="34">
        <v>6980</v>
      </c>
      <c r="K1830" s="35">
        <f t="shared" si="66"/>
        <v>19940</v>
      </c>
      <c r="N1830" s="21">
        <f t="shared" si="67"/>
        <v>0.5</v>
      </c>
    </row>
    <row r="1831" spans="1:15" x14ac:dyDescent="0.25">
      <c r="A1831" s="25">
        <v>582</v>
      </c>
      <c r="C1831" s="40">
        <v>42255</v>
      </c>
      <c r="D1831" s="41" t="s">
        <v>4087</v>
      </c>
      <c r="E1831" s="42">
        <v>19.248000000000001</v>
      </c>
      <c r="F1831" s="37" t="s">
        <v>4088</v>
      </c>
      <c r="G1831" s="37" t="s">
        <v>4089</v>
      </c>
      <c r="H1831" s="37">
        <v>1190</v>
      </c>
      <c r="I1831" s="33">
        <v>0.5</v>
      </c>
      <c r="J1831" s="34">
        <v>17060</v>
      </c>
      <c r="K1831" s="35">
        <f t="shared" si="66"/>
        <v>48740</v>
      </c>
      <c r="L1831" s="36">
        <v>10000</v>
      </c>
      <c r="M1831" s="36">
        <v>40</v>
      </c>
      <c r="N1831" s="21">
        <f t="shared" si="67"/>
        <v>40.5</v>
      </c>
    </row>
    <row r="1832" spans="1:15" x14ac:dyDescent="0.25">
      <c r="A1832" s="25" t="s">
        <v>4090</v>
      </c>
      <c r="C1832" s="40">
        <v>42255</v>
      </c>
      <c r="D1832" s="41" t="s">
        <v>4091</v>
      </c>
      <c r="E1832" s="42">
        <v>0.46</v>
      </c>
      <c r="F1832" s="37" t="s">
        <v>4092</v>
      </c>
      <c r="G1832" s="37" t="s">
        <v>4093</v>
      </c>
      <c r="H1832" s="37">
        <v>1070</v>
      </c>
      <c r="I1832" s="33">
        <v>1</v>
      </c>
      <c r="J1832" s="34">
        <v>34150</v>
      </c>
      <c r="K1832" s="35">
        <f t="shared" si="66"/>
        <v>97570</v>
      </c>
      <c r="N1832" s="21">
        <f t="shared" si="67"/>
        <v>1</v>
      </c>
    </row>
    <row r="1833" spans="1:15" s="30" customFormat="1" x14ac:dyDescent="0.25">
      <c r="A1833" s="26"/>
      <c r="B1833" s="44"/>
      <c r="C1833" s="45"/>
      <c r="D1833" s="45" t="s">
        <v>4094</v>
      </c>
      <c r="E1833" s="46">
        <v>0.33</v>
      </c>
      <c r="F1833" s="30" t="s">
        <v>124</v>
      </c>
      <c r="G1833" s="30" t="s">
        <v>124</v>
      </c>
      <c r="I1833" s="31"/>
      <c r="J1833" s="31"/>
      <c r="K1833" s="28">
        <f t="shared" si="66"/>
        <v>0</v>
      </c>
      <c r="L1833" s="32"/>
      <c r="M1833" s="32"/>
      <c r="N1833" s="28">
        <f t="shared" si="67"/>
        <v>0</v>
      </c>
      <c r="O1833" s="26"/>
    </row>
    <row r="1834" spans="1:15" x14ac:dyDescent="0.25">
      <c r="N1834" s="21">
        <f>SUM(N1828:N1833)</f>
        <v>43</v>
      </c>
      <c r="O1834" s="25">
        <v>115638</v>
      </c>
    </row>
    <row r="1836" spans="1:15" x14ac:dyDescent="0.25">
      <c r="A1836" s="25" t="s">
        <v>4095</v>
      </c>
      <c r="C1836" s="40">
        <v>42255</v>
      </c>
      <c r="D1836" s="41" t="s">
        <v>4096</v>
      </c>
      <c r="E1836" s="42">
        <v>1.2</v>
      </c>
      <c r="F1836" s="37" t="s">
        <v>4097</v>
      </c>
      <c r="G1836" s="37" t="s">
        <v>4098</v>
      </c>
      <c r="H1836" s="37">
        <v>1040</v>
      </c>
      <c r="I1836" s="33">
        <v>0.5</v>
      </c>
      <c r="J1836" s="34">
        <v>13020</v>
      </c>
      <c r="K1836" s="35">
        <f t="shared" si="66"/>
        <v>37200</v>
      </c>
      <c r="N1836" s="21">
        <f t="shared" si="67"/>
        <v>0.5</v>
      </c>
    </row>
    <row r="1837" spans="1:15" x14ac:dyDescent="0.25">
      <c r="A1837" s="25">
        <v>583</v>
      </c>
      <c r="C1837" s="40">
        <v>42255</v>
      </c>
      <c r="D1837" s="41" t="s">
        <v>4099</v>
      </c>
      <c r="E1837" s="42" t="s">
        <v>4102</v>
      </c>
      <c r="F1837" s="37" t="s">
        <v>4103</v>
      </c>
      <c r="G1837" s="37" t="s">
        <v>4104</v>
      </c>
      <c r="H1837" s="37">
        <v>3010</v>
      </c>
      <c r="I1837" s="33">
        <v>1.5</v>
      </c>
      <c r="J1837" s="34">
        <v>77990</v>
      </c>
      <c r="K1837" s="35">
        <f t="shared" si="66"/>
        <v>222830</v>
      </c>
      <c r="L1837" s="36">
        <v>435000</v>
      </c>
      <c r="M1837" s="36">
        <v>1740</v>
      </c>
      <c r="N1837" s="21">
        <f t="shared" si="67"/>
        <v>1741.5</v>
      </c>
    </row>
    <row r="1838" spans="1:15" x14ac:dyDescent="0.25">
      <c r="D1838" s="41" t="s">
        <v>4100</v>
      </c>
      <c r="E1838" s="42" t="s">
        <v>4102</v>
      </c>
      <c r="F1838" s="37" t="s">
        <v>124</v>
      </c>
      <c r="G1838" s="37" t="s">
        <v>124</v>
      </c>
      <c r="K1838" s="35">
        <f t="shared" si="66"/>
        <v>0</v>
      </c>
      <c r="N1838" s="21">
        <f t="shared" si="67"/>
        <v>0</v>
      </c>
    </row>
    <row r="1839" spans="1:15" x14ac:dyDescent="0.25">
      <c r="D1839" s="41" t="s">
        <v>4101</v>
      </c>
      <c r="E1839" s="42" t="s">
        <v>4102</v>
      </c>
      <c r="F1839" s="37" t="s">
        <v>124</v>
      </c>
      <c r="G1839" s="37" t="s">
        <v>124</v>
      </c>
      <c r="K1839" s="35">
        <f t="shared" si="66"/>
        <v>0</v>
      </c>
      <c r="N1839" s="21">
        <f t="shared" si="67"/>
        <v>0</v>
      </c>
    </row>
    <row r="1840" spans="1:15" x14ac:dyDescent="0.25">
      <c r="A1840" s="25" t="s">
        <v>4105</v>
      </c>
      <c r="C1840" s="40">
        <v>42256</v>
      </c>
      <c r="D1840" s="41" t="s">
        <v>4106</v>
      </c>
      <c r="E1840" s="42">
        <v>3.0329999999999999</v>
      </c>
      <c r="F1840" s="37" t="s">
        <v>4107</v>
      </c>
      <c r="G1840" s="37" t="s">
        <v>4108</v>
      </c>
      <c r="H1840" s="37">
        <v>1200</v>
      </c>
      <c r="I1840" s="33">
        <v>1</v>
      </c>
      <c r="J1840" s="34">
        <v>9010</v>
      </c>
      <c r="K1840" s="35">
        <f t="shared" si="66"/>
        <v>25740</v>
      </c>
      <c r="N1840" s="21">
        <f t="shared" si="67"/>
        <v>1</v>
      </c>
    </row>
    <row r="1841" spans="1:15" x14ac:dyDescent="0.25">
      <c r="D1841" s="41" t="s">
        <v>4109</v>
      </c>
      <c r="E1841" s="42">
        <v>0.437</v>
      </c>
      <c r="F1841" s="37" t="s">
        <v>124</v>
      </c>
      <c r="G1841" s="37" t="s">
        <v>124</v>
      </c>
      <c r="K1841" s="35">
        <f t="shared" si="66"/>
        <v>0</v>
      </c>
      <c r="N1841" s="21">
        <f t="shared" si="67"/>
        <v>0</v>
      </c>
    </row>
    <row r="1842" spans="1:15" x14ac:dyDescent="0.25">
      <c r="K1842" s="35">
        <v>0</v>
      </c>
    </row>
    <row r="1843" spans="1:15" x14ac:dyDescent="0.25">
      <c r="D1843" s="41" t="s">
        <v>4112</v>
      </c>
      <c r="E1843" s="42">
        <v>8.8999999999999996E-2</v>
      </c>
      <c r="F1843" s="37" t="s">
        <v>124</v>
      </c>
      <c r="G1843" s="37" t="s">
        <v>124</v>
      </c>
      <c r="H1843" s="37">
        <v>1070</v>
      </c>
      <c r="K1843" s="35">
        <f t="shared" si="66"/>
        <v>0</v>
      </c>
      <c r="N1843" s="21">
        <f t="shared" si="67"/>
        <v>0</v>
      </c>
    </row>
    <row r="1844" spans="1:15" x14ac:dyDescent="0.25">
      <c r="D1844" s="41" t="s">
        <v>4113</v>
      </c>
      <c r="E1844" s="42">
        <v>0.104</v>
      </c>
      <c r="F1844" s="37" t="s">
        <v>124</v>
      </c>
      <c r="G1844" s="37" t="s">
        <v>124</v>
      </c>
      <c r="H1844" s="37">
        <v>3010</v>
      </c>
      <c r="K1844" s="35">
        <f t="shared" si="66"/>
        <v>0</v>
      </c>
      <c r="N1844" s="21">
        <f t="shared" si="67"/>
        <v>0</v>
      </c>
    </row>
    <row r="1845" spans="1:15" x14ac:dyDescent="0.25">
      <c r="D1845" s="41" t="s">
        <v>4114</v>
      </c>
      <c r="E1845" s="42">
        <v>2.96</v>
      </c>
      <c r="F1845" s="37" t="s">
        <v>124</v>
      </c>
      <c r="G1845" s="37" t="s">
        <v>124</v>
      </c>
      <c r="H1845" s="37">
        <v>3010</v>
      </c>
      <c r="K1845" s="35">
        <f t="shared" si="66"/>
        <v>0</v>
      </c>
      <c r="N1845" s="21">
        <f t="shared" si="67"/>
        <v>0</v>
      </c>
    </row>
    <row r="1846" spans="1:15" x14ac:dyDescent="0.25">
      <c r="A1846" s="25">
        <v>584</v>
      </c>
      <c r="C1846" s="40">
        <v>42256</v>
      </c>
      <c r="D1846" s="41" t="s">
        <v>183</v>
      </c>
      <c r="E1846" s="42" t="s">
        <v>184</v>
      </c>
      <c r="F1846" s="37" t="s">
        <v>2681</v>
      </c>
      <c r="G1846" s="37" t="s">
        <v>4121</v>
      </c>
      <c r="H1846" s="37">
        <v>1030</v>
      </c>
      <c r="I1846" s="33">
        <v>1</v>
      </c>
      <c r="J1846" s="34">
        <v>8530</v>
      </c>
      <c r="K1846" s="35">
        <f t="shared" si="66"/>
        <v>24370</v>
      </c>
      <c r="L1846" s="36">
        <v>17900</v>
      </c>
      <c r="M1846" s="36">
        <v>71.599999999999994</v>
      </c>
      <c r="N1846" s="21">
        <f>SUM(I1846+M1846)</f>
        <v>72.599999999999994</v>
      </c>
    </row>
    <row r="1847" spans="1:15" x14ac:dyDescent="0.25">
      <c r="D1847" s="41" t="s">
        <v>182</v>
      </c>
      <c r="E1847" s="42" t="s">
        <v>184</v>
      </c>
      <c r="F1847" s="37" t="s">
        <v>124</v>
      </c>
      <c r="G1847" s="37" t="s">
        <v>124</v>
      </c>
      <c r="K1847" s="35">
        <f t="shared" si="66"/>
        <v>0</v>
      </c>
      <c r="N1847" s="21">
        <f>SUM(I1847+M1847)</f>
        <v>0</v>
      </c>
    </row>
    <row r="1848" spans="1:15" x14ac:dyDescent="0.25">
      <c r="A1848" s="25">
        <v>585</v>
      </c>
      <c r="C1848" s="40">
        <v>42256</v>
      </c>
      <c r="D1848" s="41" t="s">
        <v>4122</v>
      </c>
      <c r="E1848" s="42" t="s">
        <v>4123</v>
      </c>
      <c r="F1848" s="37" t="s">
        <v>4124</v>
      </c>
      <c r="G1848" s="37" t="s">
        <v>4125</v>
      </c>
      <c r="H1848" s="37">
        <v>1030</v>
      </c>
      <c r="I1848" s="33">
        <v>0.5</v>
      </c>
      <c r="J1848" s="34">
        <v>23880</v>
      </c>
      <c r="K1848" s="35">
        <f t="shared" si="66"/>
        <v>68230</v>
      </c>
      <c r="L1848" s="36">
        <v>51759.87</v>
      </c>
      <c r="M1848" s="36">
        <v>207</v>
      </c>
      <c r="N1848" s="21">
        <f>SUM(I1848+M1848)</f>
        <v>207.5</v>
      </c>
    </row>
    <row r="1849" spans="1:15" s="30" customFormat="1" x14ac:dyDescent="0.25">
      <c r="A1849" s="26">
        <v>586</v>
      </c>
      <c r="B1849" s="44"/>
      <c r="C1849" s="45">
        <v>42256</v>
      </c>
      <c r="D1849" s="45" t="s">
        <v>4126</v>
      </c>
      <c r="E1849" s="46">
        <v>0.26</v>
      </c>
      <c r="F1849" s="30" t="s">
        <v>4127</v>
      </c>
      <c r="G1849" s="30" t="s">
        <v>4128</v>
      </c>
      <c r="H1849" s="30">
        <v>3010</v>
      </c>
      <c r="I1849" s="31">
        <v>0.5</v>
      </c>
      <c r="J1849" s="31">
        <v>33860</v>
      </c>
      <c r="K1849" s="28">
        <f t="shared" si="66"/>
        <v>96740</v>
      </c>
      <c r="L1849" s="32">
        <v>69000</v>
      </c>
      <c r="M1849" s="32">
        <v>276</v>
      </c>
      <c r="N1849" s="28">
        <f>SUM(I1849+M1849)</f>
        <v>276.5</v>
      </c>
      <c r="O1849" s="26"/>
    </row>
    <row r="1850" spans="1:15" x14ac:dyDescent="0.25">
      <c r="N1850" s="21">
        <f>SUM(N1836:N1849)</f>
        <v>2299.6</v>
      </c>
      <c r="O1850" s="25">
        <v>115663</v>
      </c>
    </row>
    <row r="1852" spans="1:15" x14ac:dyDescent="0.25">
      <c r="A1852" s="25" t="s">
        <v>4117</v>
      </c>
      <c r="C1852" s="40">
        <v>42256</v>
      </c>
      <c r="D1852" s="41" t="s">
        <v>4118</v>
      </c>
      <c r="E1852" s="42">
        <v>11.7964</v>
      </c>
      <c r="F1852" s="37" t="s">
        <v>4119</v>
      </c>
      <c r="G1852" s="37" t="s">
        <v>4120</v>
      </c>
      <c r="H1852" s="37">
        <v>1210</v>
      </c>
      <c r="I1852" s="33">
        <v>0.5</v>
      </c>
      <c r="J1852" s="34">
        <v>39110</v>
      </c>
      <c r="K1852" s="35">
        <f>ROUND(J1852/0.35,-1)</f>
        <v>111740</v>
      </c>
      <c r="N1852" s="21">
        <f t="shared" ref="N1852:N1889" si="68">SUM(I1852+M1852)</f>
        <v>0.5</v>
      </c>
    </row>
    <row r="1853" spans="1:15" x14ac:dyDescent="0.25">
      <c r="A1853" s="25" t="s">
        <v>4110</v>
      </c>
      <c r="C1853" s="40">
        <v>42256</v>
      </c>
      <c r="D1853" s="41" t="s">
        <v>4111</v>
      </c>
      <c r="E1853" s="42">
        <v>9.2999999999999999E-2</v>
      </c>
      <c r="F1853" s="37" t="s">
        <v>4115</v>
      </c>
      <c r="G1853" s="37" t="s">
        <v>4116</v>
      </c>
      <c r="H1853" s="37">
        <v>1070</v>
      </c>
      <c r="I1853" s="33">
        <v>2</v>
      </c>
      <c r="J1853" s="34">
        <v>756610</v>
      </c>
      <c r="K1853" s="35">
        <f>ROUND(J1853/0.35,-1)</f>
        <v>2161740</v>
      </c>
      <c r="N1853" s="21">
        <f t="shared" si="68"/>
        <v>2</v>
      </c>
    </row>
    <row r="1854" spans="1:15" x14ac:dyDescent="0.25">
      <c r="A1854" s="25" t="s">
        <v>4130</v>
      </c>
      <c r="C1854" s="40">
        <v>42256</v>
      </c>
      <c r="D1854" s="41" t="s">
        <v>3722</v>
      </c>
      <c r="E1854" s="42">
        <v>21.975000000000001</v>
      </c>
      <c r="F1854" s="37" t="s">
        <v>4131</v>
      </c>
      <c r="G1854" s="37" t="s">
        <v>4132</v>
      </c>
      <c r="H1854" s="37">
        <v>1150</v>
      </c>
      <c r="I1854" s="33">
        <v>4</v>
      </c>
      <c r="J1854" s="34">
        <v>466740</v>
      </c>
      <c r="K1854" s="35">
        <f t="shared" ref="K1854:K1889" si="69">ROUND(J1854/0.35,-1)</f>
        <v>1333540</v>
      </c>
      <c r="N1854" s="21">
        <f t="shared" si="68"/>
        <v>4</v>
      </c>
    </row>
    <row r="1855" spans="1:15" x14ac:dyDescent="0.25">
      <c r="D1855" s="41" t="s">
        <v>3720</v>
      </c>
      <c r="E1855" s="42">
        <v>219.33799999999999</v>
      </c>
      <c r="F1855" s="37" t="s">
        <v>124</v>
      </c>
      <c r="G1855" s="37" t="s">
        <v>124</v>
      </c>
      <c r="K1855" s="35">
        <f t="shared" si="69"/>
        <v>0</v>
      </c>
      <c r="N1855" s="21">
        <f t="shared" si="68"/>
        <v>0</v>
      </c>
    </row>
    <row r="1856" spans="1:15" x14ac:dyDescent="0.25">
      <c r="K1856" s="35">
        <f t="shared" si="69"/>
        <v>0</v>
      </c>
      <c r="N1856" s="21">
        <f t="shared" si="68"/>
        <v>0</v>
      </c>
    </row>
    <row r="1857" spans="1:15" x14ac:dyDescent="0.25">
      <c r="A1857" s="25" t="s">
        <v>4129</v>
      </c>
      <c r="C1857" s="40">
        <v>42256</v>
      </c>
      <c r="D1857" s="41" t="s">
        <v>377</v>
      </c>
      <c r="E1857" s="42">
        <v>2.7</v>
      </c>
      <c r="F1857" s="37" t="s">
        <v>4133</v>
      </c>
      <c r="G1857" s="37" t="s">
        <v>4134</v>
      </c>
      <c r="H1857" s="37">
        <v>1140</v>
      </c>
      <c r="I1857" s="33">
        <v>0.5</v>
      </c>
      <c r="J1857" s="34">
        <v>7150</v>
      </c>
      <c r="K1857" s="35">
        <f>ROUND(J1857/0.35,-1)</f>
        <v>20430</v>
      </c>
      <c r="N1857" s="21">
        <f t="shared" si="68"/>
        <v>0.5</v>
      </c>
    </row>
    <row r="1858" spans="1:15" x14ac:dyDescent="0.25">
      <c r="A1858" s="25" t="s">
        <v>4135</v>
      </c>
      <c r="C1858" s="40">
        <v>42256</v>
      </c>
      <c r="D1858" s="41" t="s">
        <v>4136</v>
      </c>
      <c r="E1858" s="42">
        <v>4.3159999999999998</v>
      </c>
      <c r="F1858" s="37" t="s">
        <v>4137</v>
      </c>
      <c r="G1858" s="37" t="s">
        <v>4138</v>
      </c>
      <c r="H1858" s="37">
        <v>1050</v>
      </c>
      <c r="I1858" s="33">
        <v>0.5</v>
      </c>
      <c r="J1858" s="34">
        <v>7710</v>
      </c>
      <c r="K1858" s="35">
        <f t="shared" si="69"/>
        <v>22030</v>
      </c>
      <c r="N1858" s="21">
        <f t="shared" si="68"/>
        <v>0.5</v>
      </c>
    </row>
    <row r="1859" spans="1:15" x14ac:dyDescent="0.25">
      <c r="A1859" s="25">
        <v>587</v>
      </c>
      <c r="B1859" s="39" t="s">
        <v>178</v>
      </c>
      <c r="C1859" s="40">
        <v>42257</v>
      </c>
      <c r="D1859" s="41" t="s">
        <v>4139</v>
      </c>
      <c r="E1859" s="42" t="s">
        <v>4140</v>
      </c>
      <c r="F1859" s="37" t="s">
        <v>4141</v>
      </c>
      <c r="G1859" s="37" t="s">
        <v>4142</v>
      </c>
      <c r="H1859" s="37">
        <v>2050</v>
      </c>
      <c r="I1859" s="33">
        <v>0.5</v>
      </c>
      <c r="J1859" s="34">
        <v>16370</v>
      </c>
      <c r="K1859" s="35">
        <f t="shared" si="69"/>
        <v>46770</v>
      </c>
      <c r="L1859" s="36">
        <v>28000</v>
      </c>
      <c r="M1859" s="36">
        <v>112</v>
      </c>
      <c r="N1859" s="21">
        <f t="shared" si="68"/>
        <v>112.5</v>
      </c>
    </row>
    <row r="1860" spans="1:15" x14ac:dyDescent="0.25">
      <c r="A1860" s="25">
        <v>588</v>
      </c>
      <c r="C1860" s="40">
        <v>42257</v>
      </c>
      <c r="D1860" s="41" t="s">
        <v>4143</v>
      </c>
      <c r="E1860" s="42">
        <v>38.906999999999996</v>
      </c>
      <c r="F1860" s="37" t="s">
        <v>4144</v>
      </c>
      <c r="G1860" s="37" t="s">
        <v>4145</v>
      </c>
      <c r="H1860" s="37">
        <v>1130</v>
      </c>
      <c r="I1860" s="33">
        <v>0.5</v>
      </c>
      <c r="J1860" s="34">
        <v>48510</v>
      </c>
      <c r="K1860" s="35">
        <f t="shared" si="69"/>
        <v>138600</v>
      </c>
      <c r="L1860" s="36">
        <v>275000</v>
      </c>
      <c r="M1860" s="36">
        <v>1100</v>
      </c>
      <c r="N1860" s="21">
        <f t="shared" si="68"/>
        <v>1100.5</v>
      </c>
    </row>
    <row r="1861" spans="1:15" x14ac:dyDescent="0.25">
      <c r="A1861" s="25">
        <v>589</v>
      </c>
      <c r="C1861" s="40">
        <v>42257</v>
      </c>
      <c r="D1861" s="41" t="s">
        <v>1930</v>
      </c>
      <c r="E1861" s="42">
        <v>20.427</v>
      </c>
      <c r="F1861" s="37" t="s">
        <v>4146</v>
      </c>
      <c r="G1861" s="37" t="s">
        <v>4145</v>
      </c>
      <c r="H1861" s="37">
        <v>1130</v>
      </c>
      <c r="I1861" s="33">
        <v>0.5</v>
      </c>
      <c r="J1861" s="34">
        <v>21000</v>
      </c>
      <c r="K1861" s="35">
        <f t="shared" si="69"/>
        <v>60000</v>
      </c>
      <c r="L1861" s="36">
        <v>125000</v>
      </c>
      <c r="M1861" s="36">
        <v>500</v>
      </c>
      <c r="N1861" s="21">
        <f t="shared" si="68"/>
        <v>500.5</v>
      </c>
    </row>
    <row r="1862" spans="1:15" s="30" customFormat="1" x14ac:dyDescent="0.25">
      <c r="A1862" s="26" t="s">
        <v>4147</v>
      </c>
      <c r="B1862" s="44"/>
      <c r="C1862" s="45">
        <v>42257</v>
      </c>
      <c r="D1862" s="45" t="s">
        <v>527</v>
      </c>
      <c r="E1862" s="46">
        <v>0.60199999999999998</v>
      </c>
      <c r="F1862" s="30" t="s">
        <v>529</v>
      </c>
      <c r="G1862" s="30" t="s">
        <v>4148</v>
      </c>
      <c r="H1862" s="30">
        <v>1100</v>
      </c>
      <c r="I1862" s="31">
        <v>0.5</v>
      </c>
      <c r="J1862" s="31">
        <v>9350</v>
      </c>
      <c r="K1862" s="28">
        <f t="shared" si="69"/>
        <v>26710</v>
      </c>
      <c r="L1862" s="32"/>
      <c r="M1862" s="32"/>
      <c r="N1862" s="28">
        <f t="shared" si="68"/>
        <v>0.5</v>
      </c>
      <c r="O1862" s="26"/>
    </row>
    <row r="1863" spans="1:15" x14ac:dyDescent="0.25">
      <c r="N1863" s="21">
        <f>SUM(N1852:N1862)</f>
        <v>1721.5</v>
      </c>
      <c r="O1863" s="25">
        <v>115681</v>
      </c>
    </row>
    <row r="1865" spans="1:15" x14ac:dyDescent="0.25">
      <c r="A1865" s="25">
        <v>591</v>
      </c>
      <c r="C1865" s="40">
        <v>42258</v>
      </c>
      <c r="D1865" s="41" t="s">
        <v>4149</v>
      </c>
      <c r="E1865" s="42">
        <v>0.59899999999999998</v>
      </c>
      <c r="F1865" s="37" t="s">
        <v>4150</v>
      </c>
      <c r="G1865" s="37" t="s">
        <v>1103</v>
      </c>
      <c r="H1865" s="37">
        <v>1050</v>
      </c>
      <c r="I1865" s="33">
        <v>0.5</v>
      </c>
      <c r="J1865" s="34">
        <v>23370</v>
      </c>
      <c r="K1865" s="35">
        <f t="shared" si="69"/>
        <v>66770</v>
      </c>
      <c r="L1865" s="36">
        <v>80000</v>
      </c>
      <c r="M1865" s="36">
        <v>320</v>
      </c>
      <c r="N1865" s="21">
        <f t="shared" si="68"/>
        <v>320.5</v>
      </c>
    </row>
    <row r="1866" spans="1:15" s="30" customFormat="1" x14ac:dyDescent="0.25">
      <c r="A1866" s="26">
        <v>592</v>
      </c>
      <c r="B1866" s="44" t="s">
        <v>178</v>
      </c>
      <c r="C1866" s="45">
        <v>42258</v>
      </c>
      <c r="D1866" s="45" t="s">
        <v>4151</v>
      </c>
      <c r="E1866" s="46">
        <v>5.0060000000000002</v>
      </c>
      <c r="F1866" s="30" t="s">
        <v>4152</v>
      </c>
      <c r="G1866" s="30" t="s">
        <v>4153</v>
      </c>
      <c r="H1866" s="30">
        <v>1160</v>
      </c>
      <c r="I1866" s="31">
        <v>0.5</v>
      </c>
      <c r="J1866" s="31">
        <v>4560</v>
      </c>
      <c r="K1866" s="28">
        <f t="shared" si="69"/>
        <v>13030</v>
      </c>
      <c r="L1866" s="32">
        <v>5000</v>
      </c>
      <c r="M1866" s="32">
        <v>20</v>
      </c>
      <c r="N1866" s="28">
        <f t="shared" si="68"/>
        <v>20.5</v>
      </c>
      <c r="O1866" s="26"/>
    </row>
    <row r="1867" spans="1:15" x14ac:dyDescent="0.25">
      <c r="N1867" s="21">
        <f>SUM(N1865:N1866)</f>
        <v>341</v>
      </c>
      <c r="O1867" s="25" t="s">
        <v>4184</v>
      </c>
    </row>
    <row r="1869" spans="1:15" x14ac:dyDescent="0.25">
      <c r="A1869" s="25" t="s">
        <v>4154</v>
      </c>
      <c r="C1869" s="40">
        <v>42258</v>
      </c>
      <c r="D1869" s="41" t="s">
        <v>4155</v>
      </c>
      <c r="E1869" s="42">
        <v>0.18079999999999999</v>
      </c>
      <c r="F1869" s="37" t="s">
        <v>4156</v>
      </c>
      <c r="G1869" s="37" t="s">
        <v>4157</v>
      </c>
      <c r="H1869" s="37" t="s">
        <v>1233</v>
      </c>
      <c r="I1869" s="33">
        <v>1</v>
      </c>
      <c r="J1869" s="34">
        <v>18220</v>
      </c>
      <c r="K1869" s="35">
        <f t="shared" si="69"/>
        <v>52060</v>
      </c>
      <c r="N1869" s="21">
        <f t="shared" si="68"/>
        <v>1</v>
      </c>
    </row>
    <row r="1870" spans="1:15" x14ac:dyDescent="0.25">
      <c r="D1870" s="41" t="s">
        <v>4158</v>
      </c>
      <c r="E1870" s="42" t="s">
        <v>4159</v>
      </c>
      <c r="F1870" s="37" t="s">
        <v>124</v>
      </c>
      <c r="G1870" s="37" t="s">
        <v>124</v>
      </c>
      <c r="K1870" s="35">
        <f t="shared" si="69"/>
        <v>0</v>
      </c>
      <c r="N1870" s="72">
        <f t="shared" si="68"/>
        <v>0</v>
      </c>
    </row>
    <row r="1871" spans="1:15" x14ac:dyDescent="0.25">
      <c r="A1871" s="25" t="s">
        <v>4160</v>
      </c>
      <c r="C1871" s="40">
        <v>42258</v>
      </c>
      <c r="D1871" s="41" t="s">
        <v>4161</v>
      </c>
      <c r="E1871" s="42">
        <v>0.93300000000000005</v>
      </c>
      <c r="F1871" s="37" t="s">
        <v>4162</v>
      </c>
      <c r="G1871" s="37" t="s">
        <v>4163</v>
      </c>
      <c r="H1871" s="37">
        <v>1070</v>
      </c>
      <c r="I1871" s="33">
        <v>0.5</v>
      </c>
      <c r="J1871" s="34">
        <v>19530</v>
      </c>
      <c r="K1871" s="35">
        <f t="shared" si="69"/>
        <v>55800</v>
      </c>
      <c r="N1871" s="72">
        <f t="shared" si="68"/>
        <v>0.5</v>
      </c>
    </row>
    <row r="1872" spans="1:15" x14ac:dyDescent="0.25">
      <c r="A1872" s="25">
        <v>594</v>
      </c>
      <c r="C1872" s="40">
        <v>42258</v>
      </c>
      <c r="D1872" s="41" t="s">
        <v>4166</v>
      </c>
      <c r="E1872" s="42" t="s">
        <v>127</v>
      </c>
      <c r="F1872" s="37" t="s">
        <v>4165</v>
      </c>
      <c r="G1872" s="37" t="s">
        <v>4167</v>
      </c>
      <c r="H1872" s="37">
        <v>2050</v>
      </c>
      <c r="I1872" s="33">
        <v>0.5</v>
      </c>
      <c r="J1872" s="34">
        <v>20990</v>
      </c>
      <c r="K1872" s="35">
        <f t="shared" si="69"/>
        <v>59970</v>
      </c>
      <c r="L1872" s="36">
        <v>15000</v>
      </c>
      <c r="M1872" s="36">
        <v>60</v>
      </c>
      <c r="N1872" s="72">
        <f t="shared" si="68"/>
        <v>60.5</v>
      </c>
    </row>
    <row r="1873" spans="1:15" x14ac:dyDescent="0.25">
      <c r="A1873" s="25">
        <v>593</v>
      </c>
      <c r="C1873" s="40">
        <v>42258</v>
      </c>
      <c r="D1873" s="41" t="s">
        <v>4164</v>
      </c>
      <c r="E1873" s="42" t="s">
        <v>127</v>
      </c>
      <c r="F1873" s="37" t="s">
        <v>4168</v>
      </c>
      <c r="G1873" s="37" t="s">
        <v>4167</v>
      </c>
      <c r="H1873" s="37">
        <v>2050</v>
      </c>
      <c r="I1873" s="33">
        <v>0.5</v>
      </c>
      <c r="J1873" s="34">
        <v>3890</v>
      </c>
      <c r="K1873" s="35">
        <f t="shared" si="69"/>
        <v>11110</v>
      </c>
      <c r="L1873" s="36">
        <v>81000</v>
      </c>
      <c r="M1873" s="36">
        <v>324</v>
      </c>
      <c r="N1873" s="72">
        <f t="shared" si="68"/>
        <v>324.5</v>
      </c>
    </row>
    <row r="1874" spans="1:15" x14ac:dyDescent="0.25">
      <c r="A1874" s="25" t="s">
        <v>4169</v>
      </c>
      <c r="C1874" s="40">
        <v>42261</v>
      </c>
      <c r="D1874" s="41" t="s">
        <v>4170</v>
      </c>
      <c r="E1874" s="42">
        <v>25.446000000000002</v>
      </c>
      <c r="F1874" s="37" t="s">
        <v>4171</v>
      </c>
      <c r="G1874" s="37" t="s">
        <v>4172</v>
      </c>
      <c r="H1874" s="37">
        <v>1010</v>
      </c>
      <c r="I1874" s="33">
        <v>0.5</v>
      </c>
      <c r="J1874" s="34">
        <v>38820</v>
      </c>
      <c r="K1874" s="35">
        <f t="shared" si="69"/>
        <v>110910</v>
      </c>
      <c r="N1874" s="72">
        <f t="shared" si="68"/>
        <v>0.5</v>
      </c>
    </row>
    <row r="1875" spans="1:15" x14ac:dyDescent="0.25">
      <c r="A1875" s="25">
        <v>594</v>
      </c>
      <c r="C1875" s="40">
        <v>42261</v>
      </c>
      <c r="D1875" s="41" t="s">
        <v>4173</v>
      </c>
      <c r="E1875" s="42">
        <v>3.1150000000000002</v>
      </c>
      <c r="F1875" s="37" t="s">
        <v>4175</v>
      </c>
      <c r="G1875" s="37" t="s">
        <v>4176</v>
      </c>
      <c r="H1875" s="37">
        <v>1070</v>
      </c>
      <c r="I1875" s="33">
        <v>1</v>
      </c>
      <c r="J1875" s="34">
        <v>13900</v>
      </c>
      <c r="K1875" s="35">
        <f t="shared" si="69"/>
        <v>39710</v>
      </c>
      <c r="L1875" s="36">
        <v>33000</v>
      </c>
      <c r="M1875" s="36">
        <v>132</v>
      </c>
      <c r="N1875" s="72">
        <f t="shared" si="68"/>
        <v>133</v>
      </c>
    </row>
    <row r="1876" spans="1:15" x14ac:dyDescent="0.25">
      <c r="D1876" s="41" t="s">
        <v>4174</v>
      </c>
      <c r="E1876" s="42">
        <v>7.1449999999999996</v>
      </c>
      <c r="F1876" s="37" t="s">
        <v>124</v>
      </c>
      <c r="G1876" s="37" t="s">
        <v>124</v>
      </c>
      <c r="K1876" s="35">
        <f t="shared" si="69"/>
        <v>0</v>
      </c>
      <c r="N1876" s="72">
        <f t="shared" si="68"/>
        <v>0</v>
      </c>
    </row>
    <row r="1877" spans="1:15" x14ac:dyDescent="0.25">
      <c r="A1877" s="25">
        <v>595</v>
      </c>
      <c r="C1877" s="40">
        <v>42261</v>
      </c>
      <c r="D1877" s="41" t="s">
        <v>4177</v>
      </c>
      <c r="E1877" s="42">
        <v>5.0999999999999996</v>
      </c>
      <c r="F1877" s="37" t="s">
        <v>4180</v>
      </c>
      <c r="G1877" s="37" t="s">
        <v>4181</v>
      </c>
      <c r="H1877" s="37" t="s">
        <v>4182</v>
      </c>
      <c r="I1877" s="33">
        <v>1.5</v>
      </c>
      <c r="J1877" s="34">
        <v>70870</v>
      </c>
      <c r="K1877" s="35">
        <f t="shared" si="69"/>
        <v>202490</v>
      </c>
      <c r="L1877" s="36">
        <v>127500</v>
      </c>
      <c r="M1877" s="36">
        <v>510</v>
      </c>
      <c r="N1877" s="72">
        <f t="shared" si="68"/>
        <v>511.5</v>
      </c>
    </row>
    <row r="1878" spans="1:15" x14ac:dyDescent="0.25">
      <c r="D1878" s="41" t="s">
        <v>4178</v>
      </c>
      <c r="E1878" s="42">
        <v>1.038</v>
      </c>
      <c r="F1878" s="37" t="s">
        <v>124</v>
      </c>
      <c r="G1878" s="37" t="s">
        <v>124</v>
      </c>
      <c r="K1878" s="35">
        <f t="shared" si="69"/>
        <v>0</v>
      </c>
      <c r="N1878" s="72">
        <f t="shared" si="68"/>
        <v>0</v>
      </c>
    </row>
    <row r="1879" spans="1:15" s="30" customFormat="1" x14ac:dyDescent="0.25">
      <c r="A1879" s="26"/>
      <c r="B1879" s="44"/>
      <c r="C1879" s="45"/>
      <c r="D1879" s="45" t="s">
        <v>4179</v>
      </c>
      <c r="E1879" s="46">
        <v>4.4089999999999998</v>
      </c>
      <c r="F1879" s="30" t="s">
        <v>124</v>
      </c>
      <c r="G1879" s="30" t="s">
        <v>124</v>
      </c>
      <c r="I1879" s="31"/>
      <c r="J1879" s="31"/>
      <c r="K1879" s="28">
        <f t="shared" si="69"/>
        <v>0</v>
      </c>
      <c r="L1879" s="32"/>
      <c r="M1879" s="32"/>
      <c r="N1879" s="74">
        <f t="shared" si="68"/>
        <v>0</v>
      </c>
      <c r="O1879" s="26"/>
    </row>
    <row r="1880" spans="1:15" x14ac:dyDescent="0.25">
      <c r="N1880" s="21">
        <f>SUM(N1869:N1879)</f>
        <v>1031.5</v>
      </c>
      <c r="O1880" s="25" t="s">
        <v>4185</v>
      </c>
    </row>
    <row r="1882" spans="1:15" x14ac:dyDescent="0.25">
      <c r="A1882" s="25">
        <v>590</v>
      </c>
      <c r="C1882" s="40">
        <v>42257</v>
      </c>
      <c r="D1882" s="41" t="s">
        <v>4186</v>
      </c>
      <c r="E1882" s="42" t="s">
        <v>4187</v>
      </c>
      <c r="F1882" s="37" t="s">
        <v>4188</v>
      </c>
      <c r="G1882" s="37" t="s">
        <v>4189</v>
      </c>
      <c r="H1882" s="37">
        <v>3010</v>
      </c>
      <c r="I1882" s="33">
        <v>0.5</v>
      </c>
      <c r="J1882" s="34">
        <v>15390</v>
      </c>
      <c r="K1882" s="35">
        <f t="shared" si="69"/>
        <v>43970</v>
      </c>
      <c r="L1882" s="36">
        <v>37500</v>
      </c>
      <c r="M1882" s="36">
        <v>150</v>
      </c>
      <c r="N1882" s="21">
        <f t="shared" si="68"/>
        <v>150.5</v>
      </c>
    </row>
    <row r="1883" spans="1:15" x14ac:dyDescent="0.25">
      <c r="A1883" s="25" t="s">
        <v>4183</v>
      </c>
      <c r="C1883" s="40">
        <v>42261</v>
      </c>
      <c r="D1883" s="41" t="s">
        <v>4190</v>
      </c>
      <c r="E1883" s="42" t="s">
        <v>4191</v>
      </c>
      <c r="F1883" s="37" t="s">
        <v>4192</v>
      </c>
      <c r="K1883" s="35">
        <f t="shared" si="69"/>
        <v>0</v>
      </c>
      <c r="N1883" s="21">
        <f t="shared" si="68"/>
        <v>0</v>
      </c>
    </row>
    <row r="1884" spans="1:15" x14ac:dyDescent="0.25">
      <c r="A1884" s="25" t="s">
        <v>4193</v>
      </c>
      <c r="C1884" s="40">
        <v>42262</v>
      </c>
      <c r="D1884" s="41" t="s">
        <v>4194</v>
      </c>
      <c r="E1884" s="42">
        <v>0.41899999999999998</v>
      </c>
      <c r="F1884" s="37" t="s">
        <v>4195</v>
      </c>
      <c r="G1884" s="37" t="s">
        <v>4196</v>
      </c>
      <c r="H1884" s="37">
        <v>3010</v>
      </c>
      <c r="I1884" s="33">
        <v>0.5</v>
      </c>
      <c r="J1884" s="34">
        <v>32340</v>
      </c>
      <c r="K1884" s="35">
        <f t="shared" si="69"/>
        <v>92400</v>
      </c>
      <c r="N1884" s="21">
        <f t="shared" si="68"/>
        <v>0.5</v>
      </c>
    </row>
    <row r="1885" spans="1:15" x14ac:dyDescent="0.25">
      <c r="A1885" s="25" t="s">
        <v>4197</v>
      </c>
      <c r="C1885" s="40">
        <v>42262</v>
      </c>
      <c r="D1885" s="41" t="s">
        <v>4198</v>
      </c>
      <c r="E1885" s="42">
        <v>1.147</v>
      </c>
      <c r="F1885" s="37" t="s">
        <v>4199</v>
      </c>
      <c r="G1885" s="37" t="s">
        <v>922</v>
      </c>
      <c r="H1885" s="37">
        <v>1030</v>
      </c>
      <c r="I1885" s="33">
        <v>0.5</v>
      </c>
      <c r="J1885" s="34">
        <v>22520</v>
      </c>
      <c r="K1885" s="35">
        <f t="shared" si="69"/>
        <v>64340</v>
      </c>
      <c r="N1885" s="21">
        <f t="shared" si="68"/>
        <v>0.5</v>
      </c>
    </row>
    <row r="1886" spans="1:15" x14ac:dyDescent="0.25">
      <c r="A1886" s="25">
        <v>596</v>
      </c>
      <c r="C1886" s="40">
        <v>42262</v>
      </c>
      <c r="D1886" s="41" t="s">
        <v>4200</v>
      </c>
      <c r="E1886" s="42">
        <v>5.2279999999999998</v>
      </c>
      <c r="F1886" s="37" t="s">
        <v>4201</v>
      </c>
      <c r="G1886" s="37" t="s">
        <v>4202</v>
      </c>
      <c r="H1886" s="37" t="s">
        <v>4182</v>
      </c>
      <c r="I1886" s="33">
        <v>1.5</v>
      </c>
      <c r="J1886" s="34">
        <v>18380</v>
      </c>
      <c r="K1886" s="35">
        <f t="shared" si="69"/>
        <v>52510</v>
      </c>
      <c r="L1886" s="36">
        <v>20000</v>
      </c>
      <c r="M1886" s="36">
        <v>80</v>
      </c>
      <c r="N1886" s="21">
        <f t="shared" si="68"/>
        <v>81.5</v>
      </c>
    </row>
    <row r="1887" spans="1:15" x14ac:dyDescent="0.25">
      <c r="D1887" s="41" t="s">
        <v>4179</v>
      </c>
      <c r="E1887" s="42">
        <v>4.4089999999999998</v>
      </c>
      <c r="F1887" s="37" t="s">
        <v>124</v>
      </c>
      <c r="G1887" s="37" t="s">
        <v>124</v>
      </c>
      <c r="K1887" s="35">
        <f t="shared" si="69"/>
        <v>0</v>
      </c>
      <c r="N1887" s="21">
        <f t="shared" si="68"/>
        <v>0</v>
      </c>
    </row>
    <row r="1888" spans="1:15" x14ac:dyDescent="0.25">
      <c r="D1888" s="41" t="s">
        <v>4178</v>
      </c>
      <c r="E1888" s="42">
        <v>1.038</v>
      </c>
      <c r="F1888" s="37" t="s">
        <v>124</v>
      </c>
      <c r="G1888" s="37" t="s">
        <v>124</v>
      </c>
      <c r="K1888" s="35">
        <f t="shared" si="69"/>
        <v>0</v>
      </c>
      <c r="N1888" s="21">
        <f t="shared" si="68"/>
        <v>0</v>
      </c>
    </row>
    <row r="1889" spans="1:15" s="30" customFormat="1" x14ac:dyDescent="0.25">
      <c r="A1889" s="26">
        <v>597</v>
      </c>
      <c r="B1889" s="44"/>
      <c r="C1889" s="45">
        <v>42262</v>
      </c>
      <c r="D1889" s="45" t="s">
        <v>4203</v>
      </c>
      <c r="E1889" s="46" t="s">
        <v>4204</v>
      </c>
      <c r="F1889" s="30" t="s">
        <v>4205</v>
      </c>
      <c r="G1889" s="30" t="s">
        <v>4206</v>
      </c>
      <c r="H1889" s="30">
        <v>3010</v>
      </c>
      <c r="I1889" s="31">
        <v>0.5</v>
      </c>
      <c r="J1889" s="31">
        <v>22350</v>
      </c>
      <c r="K1889" s="28">
        <f t="shared" si="69"/>
        <v>63860</v>
      </c>
      <c r="L1889" s="32">
        <v>110000</v>
      </c>
      <c r="M1889" s="32">
        <v>440</v>
      </c>
      <c r="N1889" s="28">
        <f t="shared" si="68"/>
        <v>440.5</v>
      </c>
      <c r="O1889" s="26"/>
    </row>
    <row r="1890" spans="1:15" x14ac:dyDescent="0.25">
      <c r="N1890" s="21">
        <f>SUM(N1882:N1889)</f>
        <v>673.5</v>
      </c>
      <c r="O1890" s="25" t="s">
        <v>4207</v>
      </c>
    </row>
    <row r="1892" spans="1:15" x14ac:dyDescent="0.25">
      <c r="A1892" s="25">
        <v>598</v>
      </c>
      <c r="B1892" s="85"/>
      <c r="C1892" s="40">
        <v>42262</v>
      </c>
      <c r="D1892" s="41" t="s">
        <v>4208</v>
      </c>
      <c r="E1892" s="42">
        <v>0.58799999999999997</v>
      </c>
      <c r="F1892" s="37" t="s">
        <v>4209</v>
      </c>
      <c r="G1892" s="37" t="s">
        <v>4210</v>
      </c>
      <c r="H1892" s="37">
        <v>1180</v>
      </c>
      <c r="I1892" s="33">
        <v>1</v>
      </c>
      <c r="J1892" s="34">
        <v>68430</v>
      </c>
      <c r="K1892" s="35">
        <f t="shared" ref="K1892:K1954" si="70">ROUND(J1892/0.35,-1)</f>
        <v>195510</v>
      </c>
      <c r="L1892" s="36">
        <v>180000</v>
      </c>
      <c r="M1892" s="36">
        <v>720</v>
      </c>
      <c r="N1892" s="21">
        <f t="shared" ref="N1892:N1954" si="71">SUM(I1892+M1892)</f>
        <v>721</v>
      </c>
    </row>
    <row r="1893" spans="1:15" x14ac:dyDescent="0.25">
      <c r="A1893" s="25" t="s">
        <v>4211</v>
      </c>
      <c r="C1893" s="40">
        <v>42262</v>
      </c>
      <c r="D1893" s="41" t="s">
        <v>4212</v>
      </c>
      <c r="E1893" s="42">
        <v>2.8820000000000001</v>
      </c>
      <c r="F1893" s="37" t="s">
        <v>4213</v>
      </c>
      <c r="G1893" s="37" t="s">
        <v>4214</v>
      </c>
      <c r="H1893" s="37">
        <v>1050</v>
      </c>
      <c r="I1893" s="33">
        <v>1</v>
      </c>
      <c r="J1893" s="34">
        <v>74580</v>
      </c>
      <c r="K1893" s="35">
        <f t="shared" si="70"/>
        <v>213090</v>
      </c>
      <c r="N1893" s="21">
        <f t="shared" si="71"/>
        <v>1</v>
      </c>
    </row>
    <row r="1894" spans="1:15" x14ac:dyDescent="0.25">
      <c r="D1894" s="41" t="s">
        <v>4215</v>
      </c>
      <c r="E1894" s="42">
        <v>2.1190000000000002</v>
      </c>
      <c r="F1894" s="37" t="s">
        <v>124</v>
      </c>
      <c r="G1894" s="37" t="s">
        <v>124</v>
      </c>
      <c r="K1894" s="35">
        <f t="shared" si="70"/>
        <v>0</v>
      </c>
      <c r="N1894" s="21">
        <f t="shared" si="71"/>
        <v>0</v>
      </c>
    </row>
    <row r="1895" spans="1:15" ht="16.5" customHeight="1" x14ac:dyDescent="0.25">
      <c r="A1895" s="25">
        <v>599</v>
      </c>
      <c r="C1895" s="40">
        <v>42262</v>
      </c>
      <c r="D1895" s="41" t="s">
        <v>4216</v>
      </c>
      <c r="E1895" s="42">
        <v>4.1363000000000003</v>
      </c>
      <c r="F1895" s="37" t="s">
        <v>4217</v>
      </c>
      <c r="G1895" s="37" t="s">
        <v>4218</v>
      </c>
      <c r="H1895" s="37">
        <v>1170</v>
      </c>
      <c r="I1895" s="33">
        <v>0.5</v>
      </c>
      <c r="J1895" s="34">
        <v>4850</v>
      </c>
      <c r="K1895" s="35">
        <f t="shared" si="70"/>
        <v>13860</v>
      </c>
      <c r="L1895" s="36">
        <v>15000</v>
      </c>
      <c r="M1895" s="36">
        <v>60</v>
      </c>
      <c r="N1895" s="21">
        <f t="shared" si="71"/>
        <v>60.5</v>
      </c>
    </row>
    <row r="1896" spans="1:15" s="30" customFormat="1" x14ac:dyDescent="0.25">
      <c r="A1896" s="26">
        <v>600</v>
      </c>
      <c r="B1896" s="44"/>
      <c r="C1896" s="45">
        <v>42262</v>
      </c>
      <c r="D1896" s="45" t="s">
        <v>4219</v>
      </c>
      <c r="E1896" s="46">
        <v>9.64</v>
      </c>
      <c r="F1896" s="30" t="s">
        <v>4220</v>
      </c>
      <c r="G1896" s="30" t="s">
        <v>4221</v>
      </c>
      <c r="H1896" s="30">
        <v>1090</v>
      </c>
      <c r="I1896" s="31">
        <v>0.5</v>
      </c>
      <c r="J1896" s="31">
        <v>17230</v>
      </c>
      <c r="K1896" s="28">
        <f t="shared" si="70"/>
        <v>49230</v>
      </c>
      <c r="L1896" s="32">
        <v>40000</v>
      </c>
      <c r="M1896" s="32">
        <v>160</v>
      </c>
      <c r="N1896" s="28">
        <f t="shared" si="71"/>
        <v>160.5</v>
      </c>
      <c r="O1896" s="26"/>
    </row>
    <row r="1897" spans="1:15" x14ac:dyDescent="0.25">
      <c r="N1897" s="21">
        <f>SUM(N1892:N1896)</f>
        <v>943</v>
      </c>
      <c r="O1897" s="25" t="s">
        <v>4229</v>
      </c>
    </row>
    <row r="1899" spans="1:15" x14ac:dyDescent="0.25">
      <c r="A1899" s="25">
        <v>601</v>
      </c>
      <c r="C1899" s="40">
        <v>42263</v>
      </c>
      <c r="D1899" s="41" t="s">
        <v>4225</v>
      </c>
      <c r="E1899" s="42" t="s">
        <v>4223</v>
      </c>
      <c r="F1899" s="37" t="s">
        <v>4224</v>
      </c>
      <c r="G1899" s="37" t="s">
        <v>4227</v>
      </c>
      <c r="H1899" s="37">
        <v>3010</v>
      </c>
      <c r="I1899" s="33">
        <v>0.5</v>
      </c>
      <c r="J1899" s="34">
        <v>22610</v>
      </c>
      <c r="K1899" s="35">
        <f t="shared" si="70"/>
        <v>64600</v>
      </c>
      <c r="L1899" s="36">
        <v>65000</v>
      </c>
      <c r="M1899" s="36">
        <v>260</v>
      </c>
      <c r="N1899" s="21">
        <f t="shared" si="71"/>
        <v>260.5</v>
      </c>
    </row>
    <row r="1900" spans="1:15" x14ac:dyDescent="0.25">
      <c r="A1900" s="25">
        <v>602</v>
      </c>
      <c r="C1900" s="40">
        <v>42263</v>
      </c>
      <c r="D1900" s="41" t="s">
        <v>4222</v>
      </c>
      <c r="E1900" s="42">
        <v>3</v>
      </c>
      <c r="F1900" s="37" t="s">
        <v>4226</v>
      </c>
      <c r="G1900" s="37" t="s">
        <v>4228</v>
      </c>
      <c r="H1900" s="37">
        <v>1200</v>
      </c>
      <c r="I1900" s="33">
        <v>0.5</v>
      </c>
      <c r="J1900" s="34">
        <v>50440</v>
      </c>
      <c r="K1900" s="35">
        <f t="shared" si="70"/>
        <v>144110</v>
      </c>
      <c r="L1900" s="36">
        <v>165000</v>
      </c>
      <c r="M1900" s="36">
        <v>660</v>
      </c>
      <c r="N1900" s="21">
        <f t="shared" si="71"/>
        <v>660.5</v>
      </c>
    </row>
    <row r="1901" spans="1:15" x14ac:dyDescent="0.25">
      <c r="A1901" s="25">
        <v>603</v>
      </c>
      <c r="C1901" s="40">
        <v>42263</v>
      </c>
      <c r="D1901" s="41" t="s">
        <v>4230</v>
      </c>
      <c r="E1901" s="42">
        <v>9.2999999999999999E-2</v>
      </c>
      <c r="F1901" s="37" t="s">
        <v>4231</v>
      </c>
      <c r="G1901" s="37" t="s">
        <v>4232</v>
      </c>
      <c r="H1901" s="37">
        <v>1050</v>
      </c>
      <c r="I1901" s="33">
        <v>1</v>
      </c>
      <c r="J1901" s="34">
        <v>44570</v>
      </c>
      <c r="K1901" s="35">
        <f t="shared" si="70"/>
        <v>127340</v>
      </c>
      <c r="L1901" s="36">
        <v>200000</v>
      </c>
      <c r="M1901" s="36">
        <v>800</v>
      </c>
      <c r="N1901" s="21">
        <f t="shared" si="71"/>
        <v>801</v>
      </c>
    </row>
    <row r="1902" spans="1:15" x14ac:dyDescent="0.25">
      <c r="D1902" s="41" t="s">
        <v>4230</v>
      </c>
      <c r="E1902" s="42">
        <v>2.8130000000000002</v>
      </c>
      <c r="F1902" s="37" t="s">
        <v>124</v>
      </c>
      <c r="G1902" s="37" t="s">
        <v>124</v>
      </c>
      <c r="K1902" s="35">
        <f t="shared" si="70"/>
        <v>0</v>
      </c>
      <c r="N1902" s="21">
        <f t="shared" si="71"/>
        <v>0</v>
      </c>
    </row>
    <row r="1903" spans="1:15" x14ac:dyDescent="0.25">
      <c r="A1903" s="25">
        <v>604</v>
      </c>
      <c r="B1903" s="39" t="s">
        <v>4234</v>
      </c>
      <c r="C1903" s="40">
        <v>42263</v>
      </c>
      <c r="D1903" s="41" t="s">
        <v>4233</v>
      </c>
      <c r="E1903" s="42">
        <v>0.16900000000000001</v>
      </c>
      <c r="F1903" s="37" t="s">
        <v>4235</v>
      </c>
      <c r="G1903" s="37" t="s">
        <v>4236</v>
      </c>
      <c r="H1903" s="37">
        <v>1190</v>
      </c>
      <c r="I1903" s="33">
        <v>1</v>
      </c>
      <c r="J1903" s="34">
        <v>17530</v>
      </c>
      <c r="K1903" s="35">
        <f t="shared" si="70"/>
        <v>50090</v>
      </c>
      <c r="L1903" s="36">
        <v>17500</v>
      </c>
      <c r="M1903" s="36">
        <v>70</v>
      </c>
      <c r="N1903" s="21">
        <f t="shared" si="71"/>
        <v>71</v>
      </c>
    </row>
    <row r="1904" spans="1:15" x14ac:dyDescent="0.25">
      <c r="D1904" s="41" t="s">
        <v>4237</v>
      </c>
      <c r="E1904" s="42">
        <v>0.2</v>
      </c>
      <c r="F1904" s="37" t="s">
        <v>124</v>
      </c>
      <c r="G1904" s="37" t="s">
        <v>124</v>
      </c>
      <c r="K1904" s="35">
        <f t="shared" si="70"/>
        <v>0</v>
      </c>
      <c r="N1904" s="21">
        <f t="shared" si="71"/>
        <v>0</v>
      </c>
    </row>
    <row r="1905" spans="1:15" x14ac:dyDescent="0.25">
      <c r="A1905" s="25">
        <v>605</v>
      </c>
      <c r="B1905" s="39" t="s">
        <v>4234</v>
      </c>
      <c r="C1905" s="40">
        <v>42263</v>
      </c>
      <c r="D1905" s="41" t="s">
        <v>4238</v>
      </c>
      <c r="E1905" s="42">
        <v>0.82350000000000001</v>
      </c>
      <c r="F1905" s="37" t="s">
        <v>4239</v>
      </c>
      <c r="G1905" s="37" t="s">
        <v>4240</v>
      </c>
      <c r="H1905" s="37">
        <v>3010</v>
      </c>
      <c r="I1905" s="33">
        <v>0.5</v>
      </c>
      <c r="J1905" s="34">
        <v>26250</v>
      </c>
      <c r="K1905" s="35">
        <f t="shared" si="70"/>
        <v>75000</v>
      </c>
      <c r="L1905" s="36">
        <v>54000</v>
      </c>
      <c r="M1905" s="36">
        <v>216</v>
      </c>
      <c r="N1905" s="21">
        <f t="shared" si="71"/>
        <v>216.5</v>
      </c>
    </row>
    <row r="1906" spans="1:15" x14ac:dyDescent="0.25">
      <c r="A1906" s="25">
        <v>606</v>
      </c>
      <c r="B1906" s="39" t="s">
        <v>178</v>
      </c>
      <c r="C1906" s="40">
        <v>42263</v>
      </c>
      <c r="D1906" s="41" t="s">
        <v>4241</v>
      </c>
      <c r="E1906" s="42">
        <v>40</v>
      </c>
      <c r="F1906" s="37" t="s">
        <v>4242</v>
      </c>
      <c r="G1906" s="37" t="s">
        <v>4243</v>
      </c>
      <c r="H1906" s="37">
        <v>1100</v>
      </c>
      <c r="I1906" s="33">
        <v>0.5</v>
      </c>
      <c r="J1906" s="34">
        <v>72700</v>
      </c>
      <c r="K1906" s="35">
        <f t="shared" si="70"/>
        <v>207710</v>
      </c>
      <c r="L1906" s="36">
        <v>65000</v>
      </c>
      <c r="M1906" s="36">
        <v>260</v>
      </c>
      <c r="N1906" s="21">
        <f t="shared" si="71"/>
        <v>260.5</v>
      </c>
    </row>
    <row r="1907" spans="1:15" x14ac:dyDescent="0.25">
      <c r="A1907" s="25">
        <v>607</v>
      </c>
      <c r="C1907" s="40">
        <v>42264</v>
      </c>
      <c r="D1907" s="41" t="s">
        <v>4244</v>
      </c>
      <c r="E1907" s="42">
        <v>23.9</v>
      </c>
      <c r="F1907" s="37" t="s">
        <v>4245</v>
      </c>
      <c r="G1907" s="37" t="s">
        <v>4246</v>
      </c>
      <c r="H1907" s="37">
        <v>1120</v>
      </c>
      <c r="I1907" s="33">
        <v>0.5</v>
      </c>
      <c r="J1907" s="34">
        <v>37510</v>
      </c>
      <c r="K1907" s="35">
        <f t="shared" si="70"/>
        <v>107170</v>
      </c>
      <c r="L1907" s="36">
        <v>172080</v>
      </c>
      <c r="M1907" s="36">
        <v>688.4</v>
      </c>
      <c r="N1907" s="21">
        <f t="shared" si="71"/>
        <v>688.9</v>
      </c>
    </row>
    <row r="1908" spans="1:15" x14ac:dyDescent="0.25">
      <c r="A1908" s="25">
        <v>608</v>
      </c>
      <c r="C1908" s="40">
        <v>42264</v>
      </c>
      <c r="D1908" s="41" t="s">
        <v>4247</v>
      </c>
      <c r="E1908" s="42">
        <v>31.951000000000001</v>
      </c>
      <c r="F1908" s="37" t="s">
        <v>3916</v>
      </c>
      <c r="G1908" s="37" t="s">
        <v>4248</v>
      </c>
      <c r="H1908" s="37">
        <v>1120</v>
      </c>
      <c r="I1908" s="33">
        <v>1</v>
      </c>
      <c r="J1908" s="34">
        <v>81520</v>
      </c>
      <c r="K1908" s="35">
        <f t="shared" si="70"/>
        <v>232910</v>
      </c>
      <c r="L1908" s="36">
        <v>255608</v>
      </c>
      <c r="M1908" s="36">
        <v>1022.3</v>
      </c>
      <c r="N1908" s="21">
        <f t="shared" si="71"/>
        <v>1023.3</v>
      </c>
    </row>
    <row r="1909" spans="1:15" s="30" customFormat="1" x14ac:dyDescent="0.25">
      <c r="A1909" s="26">
        <v>609</v>
      </c>
      <c r="B1909" s="44"/>
      <c r="C1909" s="45">
        <v>42264</v>
      </c>
      <c r="D1909" s="45" t="s">
        <v>4249</v>
      </c>
      <c r="E1909" s="46">
        <v>10.032</v>
      </c>
      <c r="F1909" s="30" t="s">
        <v>4250</v>
      </c>
      <c r="G1909" s="30" t="s">
        <v>4251</v>
      </c>
      <c r="H1909" s="30">
        <v>1210</v>
      </c>
      <c r="I1909" s="31">
        <v>0.5</v>
      </c>
      <c r="J1909" s="31">
        <v>40710</v>
      </c>
      <c r="K1909" s="28">
        <f t="shared" si="70"/>
        <v>116310</v>
      </c>
      <c r="L1909" s="32">
        <v>139900</v>
      </c>
      <c r="M1909" s="32">
        <v>559.6</v>
      </c>
      <c r="N1909" s="28">
        <f t="shared" si="71"/>
        <v>560.1</v>
      </c>
      <c r="O1909" s="26"/>
    </row>
    <row r="1910" spans="1:15" x14ac:dyDescent="0.25">
      <c r="N1910" s="21">
        <f>SUM(N1899:N1909)</f>
        <v>4542.3</v>
      </c>
      <c r="O1910" s="25" t="s">
        <v>4252</v>
      </c>
    </row>
    <row r="1912" spans="1:15" x14ac:dyDescent="0.25">
      <c r="A1912" s="25" t="s">
        <v>4253</v>
      </c>
      <c r="C1912" s="40">
        <v>42265</v>
      </c>
      <c r="D1912" s="41" t="s">
        <v>4254</v>
      </c>
      <c r="E1912" s="42" t="s">
        <v>4255</v>
      </c>
      <c r="F1912" s="37" t="s">
        <v>4256</v>
      </c>
      <c r="G1912" s="37" t="s">
        <v>4257</v>
      </c>
      <c r="H1912" s="37">
        <v>3010</v>
      </c>
      <c r="I1912" s="33">
        <v>0.5</v>
      </c>
      <c r="J1912" s="34">
        <v>19770</v>
      </c>
      <c r="K1912" s="35">
        <f t="shared" si="70"/>
        <v>56490</v>
      </c>
      <c r="N1912" s="21">
        <f t="shared" si="71"/>
        <v>0.5</v>
      </c>
    </row>
    <row r="1913" spans="1:15" x14ac:dyDescent="0.25">
      <c r="A1913" s="25" t="s">
        <v>4258</v>
      </c>
      <c r="C1913" s="40">
        <v>42265</v>
      </c>
      <c r="D1913" s="41" t="s">
        <v>4259</v>
      </c>
      <c r="E1913" s="42">
        <v>1.6574</v>
      </c>
      <c r="F1913" s="37" t="s">
        <v>4260</v>
      </c>
      <c r="G1913" s="37" t="s">
        <v>4260</v>
      </c>
      <c r="H1913" s="37">
        <v>1150</v>
      </c>
      <c r="I1913" s="33">
        <v>0.5</v>
      </c>
      <c r="J1913" s="34">
        <v>64250</v>
      </c>
      <c r="K1913" s="35">
        <f t="shared" si="70"/>
        <v>183570</v>
      </c>
      <c r="N1913" s="21">
        <f t="shared" si="71"/>
        <v>0.5</v>
      </c>
    </row>
    <row r="1914" spans="1:15" x14ac:dyDescent="0.25">
      <c r="A1914" s="25" t="s">
        <v>4261</v>
      </c>
      <c r="C1914" s="40">
        <v>42265</v>
      </c>
      <c r="D1914" s="41" t="s">
        <v>4262</v>
      </c>
      <c r="E1914" s="42">
        <v>1.4057999999999999</v>
      </c>
      <c r="F1914" s="37" t="s">
        <v>4260</v>
      </c>
      <c r="G1914" s="37" t="s">
        <v>4260</v>
      </c>
      <c r="H1914" s="37">
        <v>1150</v>
      </c>
      <c r="I1914" s="33">
        <v>0.5</v>
      </c>
      <c r="J1914" s="34">
        <v>3530</v>
      </c>
      <c r="K1914" s="35">
        <f t="shared" si="70"/>
        <v>10090</v>
      </c>
      <c r="N1914" s="21">
        <f t="shared" si="71"/>
        <v>0.5</v>
      </c>
    </row>
    <row r="1915" spans="1:15" x14ac:dyDescent="0.25">
      <c r="A1915" s="25" t="s">
        <v>4263</v>
      </c>
      <c r="C1915" s="40">
        <v>42265</v>
      </c>
      <c r="D1915" s="41" t="s">
        <v>4264</v>
      </c>
      <c r="E1915" s="42">
        <v>2.1633</v>
      </c>
      <c r="F1915" s="37" t="s">
        <v>4265</v>
      </c>
      <c r="G1915" s="37" t="s">
        <v>4265</v>
      </c>
      <c r="H1915" s="37">
        <v>1150</v>
      </c>
      <c r="I1915" s="33">
        <v>0.5</v>
      </c>
      <c r="J1915" s="34">
        <v>132910</v>
      </c>
      <c r="K1915" s="35">
        <f t="shared" si="70"/>
        <v>379740</v>
      </c>
      <c r="N1915" s="21">
        <f t="shared" si="71"/>
        <v>0.5</v>
      </c>
    </row>
    <row r="1916" spans="1:15" x14ac:dyDescent="0.25">
      <c r="A1916" s="25" t="s">
        <v>4266</v>
      </c>
      <c r="C1916" s="40">
        <v>42265</v>
      </c>
      <c r="D1916" s="41" t="s">
        <v>4267</v>
      </c>
      <c r="E1916" s="42">
        <v>31.951000000000001</v>
      </c>
      <c r="F1916" s="37" t="s">
        <v>4268</v>
      </c>
      <c r="G1916" s="37" t="s">
        <v>4269</v>
      </c>
      <c r="H1916" s="37">
        <v>1120</v>
      </c>
      <c r="I1916" s="33">
        <v>0.5</v>
      </c>
      <c r="K1916" s="35">
        <f t="shared" si="70"/>
        <v>0</v>
      </c>
      <c r="N1916" s="21">
        <f t="shared" si="71"/>
        <v>0.5</v>
      </c>
    </row>
    <row r="1917" spans="1:15" x14ac:dyDescent="0.25">
      <c r="A1917" s="25" t="s">
        <v>4270</v>
      </c>
      <c r="C1917" s="40">
        <v>42265</v>
      </c>
      <c r="D1917" s="41" t="s">
        <v>4271</v>
      </c>
      <c r="E1917" s="42">
        <v>6221.5319</v>
      </c>
      <c r="F1917" s="37" t="s">
        <v>4274</v>
      </c>
      <c r="G1917" s="37" t="s">
        <v>4275</v>
      </c>
      <c r="H1917" s="37" t="s">
        <v>4276</v>
      </c>
      <c r="K1917" s="35">
        <f t="shared" si="70"/>
        <v>0</v>
      </c>
      <c r="N1917" s="21">
        <f t="shared" si="71"/>
        <v>0</v>
      </c>
    </row>
    <row r="1918" spans="1:15" x14ac:dyDescent="0.25">
      <c r="D1918" s="41" t="s">
        <v>4272</v>
      </c>
      <c r="E1918" s="42">
        <v>5284.326</v>
      </c>
      <c r="F1918" s="37" t="s">
        <v>4277</v>
      </c>
      <c r="G1918" s="37" t="s">
        <v>4277</v>
      </c>
      <c r="K1918" s="35">
        <f t="shared" si="70"/>
        <v>0</v>
      </c>
      <c r="N1918" s="21">
        <f t="shared" si="71"/>
        <v>0</v>
      </c>
    </row>
    <row r="1919" spans="1:15" x14ac:dyDescent="0.25">
      <c r="D1919" s="41" t="s">
        <v>4273</v>
      </c>
      <c r="E1919" s="42">
        <v>2441.9180000000001</v>
      </c>
      <c r="K1919" s="35">
        <f t="shared" si="70"/>
        <v>0</v>
      </c>
      <c r="N1919" s="21">
        <f t="shared" si="71"/>
        <v>0</v>
      </c>
    </row>
    <row r="1920" spans="1:15" x14ac:dyDescent="0.25">
      <c r="A1920" s="25" t="s">
        <v>4278</v>
      </c>
      <c r="C1920" s="40">
        <v>42268</v>
      </c>
      <c r="D1920" s="41" t="s">
        <v>4279</v>
      </c>
      <c r="E1920" s="42">
        <v>1.41</v>
      </c>
      <c r="F1920" s="37" t="s">
        <v>4280</v>
      </c>
      <c r="G1920" s="37" t="s">
        <v>4281</v>
      </c>
      <c r="H1920" s="37">
        <v>1100</v>
      </c>
      <c r="I1920" s="33">
        <v>0.5</v>
      </c>
      <c r="J1920" s="34">
        <v>36260</v>
      </c>
      <c r="K1920" s="35">
        <f t="shared" si="70"/>
        <v>103600</v>
      </c>
      <c r="N1920" s="21">
        <f t="shared" si="71"/>
        <v>0.5</v>
      </c>
    </row>
    <row r="1921" spans="1:14" x14ac:dyDescent="0.25">
      <c r="A1921" s="25">
        <v>611</v>
      </c>
      <c r="C1921" s="40">
        <v>42268</v>
      </c>
      <c r="D1921" s="41" t="s">
        <v>4282</v>
      </c>
      <c r="E1921" s="42" t="s">
        <v>4283</v>
      </c>
      <c r="F1921" s="37" t="s">
        <v>4284</v>
      </c>
      <c r="G1921" s="37" t="s">
        <v>4285</v>
      </c>
      <c r="H1921" s="37">
        <v>2050</v>
      </c>
      <c r="I1921" s="33">
        <v>0.5</v>
      </c>
      <c r="J1921" s="34">
        <v>12770</v>
      </c>
      <c r="K1921" s="35">
        <f t="shared" si="70"/>
        <v>36490</v>
      </c>
      <c r="L1921" s="36">
        <v>78000</v>
      </c>
      <c r="M1921" s="36">
        <v>312</v>
      </c>
      <c r="N1921" s="21">
        <f t="shared" si="71"/>
        <v>312.5</v>
      </c>
    </row>
    <row r="1922" spans="1:14" x14ac:dyDescent="0.25">
      <c r="A1922" s="25" t="s">
        <v>4286</v>
      </c>
      <c r="C1922" s="40">
        <v>42268</v>
      </c>
      <c r="D1922" s="41" t="s">
        <v>4287</v>
      </c>
      <c r="E1922" s="42">
        <v>0.41</v>
      </c>
      <c r="F1922" s="37" t="s">
        <v>4288</v>
      </c>
      <c r="G1922" s="37" t="s">
        <v>4289</v>
      </c>
      <c r="H1922" s="37">
        <v>1190</v>
      </c>
      <c r="I1922" s="33">
        <v>0.5</v>
      </c>
      <c r="J1922" s="34">
        <v>16810</v>
      </c>
      <c r="K1922" s="35">
        <f t="shared" si="70"/>
        <v>48030</v>
      </c>
      <c r="N1922" s="21">
        <f t="shared" si="71"/>
        <v>0.5</v>
      </c>
    </row>
    <row r="1923" spans="1:14" x14ac:dyDescent="0.25">
      <c r="A1923" s="25">
        <v>612</v>
      </c>
      <c r="C1923" s="40">
        <v>42268</v>
      </c>
      <c r="D1923" s="41" t="s">
        <v>4290</v>
      </c>
      <c r="E1923" s="42">
        <v>43.552</v>
      </c>
      <c r="F1923" s="37" t="s">
        <v>4291</v>
      </c>
      <c r="G1923" s="37" t="s">
        <v>4292</v>
      </c>
      <c r="H1923" s="37">
        <v>1120</v>
      </c>
      <c r="I1923" s="33">
        <v>0.5</v>
      </c>
      <c r="J1923" s="34">
        <v>101240</v>
      </c>
      <c r="K1923" s="35">
        <f t="shared" si="70"/>
        <v>289260</v>
      </c>
      <c r="L1923" s="36">
        <v>283075</v>
      </c>
      <c r="M1923" s="36">
        <v>1132.4000000000001</v>
      </c>
      <c r="N1923" s="21">
        <f t="shared" si="71"/>
        <v>1132.9000000000001</v>
      </c>
    </row>
    <row r="1924" spans="1:14" x14ac:dyDescent="0.25">
      <c r="A1924" s="25" t="s">
        <v>4293</v>
      </c>
      <c r="C1924" s="40">
        <v>42269</v>
      </c>
      <c r="D1924" s="41" t="s">
        <v>4294</v>
      </c>
      <c r="E1924" s="42" t="s">
        <v>4295</v>
      </c>
      <c r="F1924" s="37" t="s">
        <v>4296</v>
      </c>
      <c r="G1924" s="37" t="s">
        <v>4297</v>
      </c>
      <c r="H1924" s="37">
        <v>1070</v>
      </c>
      <c r="I1924" s="33">
        <v>1</v>
      </c>
      <c r="J1924" s="34">
        <v>27470</v>
      </c>
      <c r="K1924" s="35">
        <f t="shared" si="70"/>
        <v>78490</v>
      </c>
      <c r="N1924" s="21">
        <f t="shared" si="71"/>
        <v>1</v>
      </c>
    </row>
    <row r="1925" spans="1:14" x14ac:dyDescent="0.25">
      <c r="D1925" s="41" t="s">
        <v>4298</v>
      </c>
      <c r="E1925" s="42" t="s">
        <v>4299</v>
      </c>
      <c r="F1925" s="37" t="s">
        <v>124</v>
      </c>
      <c r="G1925" s="37" t="s">
        <v>124</v>
      </c>
      <c r="K1925" s="35">
        <f t="shared" si="70"/>
        <v>0</v>
      </c>
      <c r="N1925" s="21">
        <f t="shared" si="71"/>
        <v>0</v>
      </c>
    </row>
    <row r="1926" spans="1:14" x14ac:dyDescent="0.25">
      <c r="A1926" s="25" t="s">
        <v>4300</v>
      </c>
      <c r="C1926" s="40">
        <v>42269</v>
      </c>
      <c r="D1926" s="41" t="s">
        <v>4301</v>
      </c>
      <c r="E1926" s="42" t="s">
        <v>4302</v>
      </c>
      <c r="F1926" s="37" t="s">
        <v>4303</v>
      </c>
      <c r="G1926" s="37" t="s">
        <v>4304</v>
      </c>
      <c r="H1926" s="37">
        <v>3010</v>
      </c>
      <c r="I1926" s="33">
        <v>1</v>
      </c>
      <c r="J1926" s="34">
        <v>13270</v>
      </c>
      <c r="K1926" s="35">
        <f t="shared" si="70"/>
        <v>37910</v>
      </c>
      <c r="N1926" s="21">
        <f t="shared" si="71"/>
        <v>1</v>
      </c>
    </row>
    <row r="1927" spans="1:14" x14ac:dyDescent="0.25">
      <c r="D1927" s="41" t="s">
        <v>4305</v>
      </c>
      <c r="E1927" s="42" t="s">
        <v>4306</v>
      </c>
      <c r="F1927" s="37" t="s">
        <v>124</v>
      </c>
      <c r="G1927" s="37" t="s">
        <v>124</v>
      </c>
      <c r="K1927" s="35">
        <f t="shared" si="70"/>
        <v>0</v>
      </c>
      <c r="N1927" s="21">
        <f t="shared" si="71"/>
        <v>0</v>
      </c>
    </row>
    <row r="1928" spans="1:14" x14ac:dyDescent="0.25">
      <c r="A1928" s="25" t="s">
        <v>4307</v>
      </c>
      <c r="C1928" s="40">
        <v>42269</v>
      </c>
      <c r="D1928" s="41" t="s">
        <v>4308</v>
      </c>
      <c r="E1928" s="42" t="s">
        <v>4309</v>
      </c>
      <c r="F1928" s="37" t="s">
        <v>4310</v>
      </c>
      <c r="G1928" s="37" t="s">
        <v>4311</v>
      </c>
      <c r="H1928" s="37">
        <v>3010</v>
      </c>
      <c r="I1928" s="33">
        <v>0.5</v>
      </c>
      <c r="J1928" s="34">
        <v>19380</v>
      </c>
      <c r="K1928" s="35">
        <f t="shared" si="70"/>
        <v>55370</v>
      </c>
      <c r="N1928" s="21">
        <f t="shared" si="71"/>
        <v>0.5</v>
      </c>
    </row>
    <row r="1929" spans="1:14" x14ac:dyDescent="0.25">
      <c r="A1929" s="25" t="s">
        <v>4312</v>
      </c>
      <c r="C1929" s="40">
        <v>42269</v>
      </c>
      <c r="D1929" s="41" t="s">
        <v>4313</v>
      </c>
      <c r="E1929" s="42">
        <v>4.0019999999999998</v>
      </c>
      <c r="F1929" s="37" t="s">
        <v>4314</v>
      </c>
      <c r="G1929" s="37" t="s">
        <v>4315</v>
      </c>
      <c r="H1929" s="37">
        <v>1100</v>
      </c>
      <c r="I1929" s="33">
        <v>0.5</v>
      </c>
      <c r="J1929" s="34">
        <v>7850</v>
      </c>
      <c r="K1929" s="35">
        <f t="shared" si="70"/>
        <v>22430</v>
      </c>
      <c r="N1929" s="21">
        <f t="shared" si="71"/>
        <v>0.5</v>
      </c>
    </row>
    <row r="1930" spans="1:14" x14ac:dyDescent="0.25">
      <c r="A1930" s="25">
        <v>613</v>
      </c>
      <c r="C1930" s="40">
        <v>42269</v>
      </c>
      <c r="D1930" s="41" t="s">
        <v>4316</v>
      </c>
      <c r="E1930" s="42" t="s">
        <v>4317</v>
      </c>
      <c r="F1930" s="37" t="s">
        <v>4318</v>
      </c>
      <c r="G1930" s="37" t="s">
        <v>4319</v>
      </c>
      <c r="H1930" s="37">
        <v>3010</v>
      </c>
      <c r="I1930" s="33">
        <v>0.5</v>
      </c>
      <c r="J1930" s="34">
        <v>18650</v>
      </c>
      <c r="K1930" s="35">
        <f t="shared" si="70"/>
        <v>53290</v>
      </c>
      <c r="L1930" s="36">
        <v>51000</v>
      </c>
      <c r="M1930" s="36">
        <v>204</v>
      </c>
      <c r="N1930" s="21">
        <f t="shared" si="71"/>
        <v>204.5</v>
      </c>
    </row>
    <row r="1931" spans="1:14" x14ac:dyDescent="0.25">
      <c r="A1931" s="25">
        <v>614</v>
      </c>
      <c r="C1931" s="40">
        <v>42269</v>
      </c>
      <c r="D1931" s="41" t="s">
        <v>1451</v>
      </c>
      <c r="E1931" s="42">
        <v>3.0009999999999999</v>
      </c>
      <c r="F1931" s="37" t="s">
        <v>4320</v>
      </c>
      <c r="G1931" s="37" t="s">
        <v>4321</v>
      </c>
      <c r="H1931" s="37">
        <v>1040</v>
      </c>
      <c r="I1931" s="33">
        <v>1</v>
      </c>
      <c r="J1931" s="34">
        <v>37340</v>
      </c>
      <c r="K1931" s="35">
        <f t="shared" si="70"/>
        <v>106690</v>
      </c>
      <c r="L1931" s="36">
        <v>131000</v>
      </c>
      <c r="M1931" s="36">
        <v>524</v>
      </c>
      <c r="N1931" s="21">
        <f t="shared" si="71"/>
        <v>525</v>
      </c>
    </row>
    <row r="1932" spans="1:14" x14ac:dyDescent="0.25">
      <c r="D1932" s="41" t="s">
        <v>1452</v>
      </c>
      <c r="E1932" s="42">
        <v>0.30499999999999999</v>
      </c>
      <c r="F1932" s="37" t="s">
        <v>124</v>
      </c>
      <c r="G1932" s="37" t="s">
        <v>124</v>
      </c>
      <c r="K1932" s="35">
        <f t="shared" si="70"/>
        <v>0</v>
      </c>
      <c r="N1932" s="21">
        <f t="shared" si="71"/>
        <v>0</v>
      </c>
    </row>
    <row r="1933" spans="1:14" x14ac:dyDescent="0.25">
      <c r="A1933" s="25" t="s">
        <v>4322</v>
      </c>
      <c r="C1933" s="40">
        <v>42269</v>
      </c>
      <c r="D1933" s="41" t="s">
        <v>4323</v>
      </c>
      <c r="E1933" s="42">
        <v>2.1156999999999999</v>
      </c>
      <c r="F1933" s="37" t="s">
        <v>4326</v>
      </c>
      <c r="G1933" s="37" t="s">
        <v>4327</v>
      </c>
      <c r="H1933" s="37">
        <v>1010</v>
      </c>
      <c r="I1933" s="33">
        <v>1.5</v>
      </c>
      <c r="J1933" s="34">
        <v>225950</v>
      </c>
      <c r="K1933" s="35">
        <f t="shared" si="70"/>
        <v>645570</v>
      </c>
      <c r="N1933" s="21">
        <f t="shared" si="71"/>
        <v>1.5</v>
      </c>
    </row>
    <row r="1934" spans="1:14" x14ac:dyDescent="0.25">
      <c r="D1934" s="41" t="s">
        <v>4324</v>
      </c>
      <c r="E1934" s="42">
        <v>23.972000000000001</v>
      </c>
      <c r="F1934" s="37" t="s">
        <v>124</v>
      </c>
      <c r="G1934" s="37" t="s">
        <v>124</v>
      </c>
      <c r="K1934" s="35">
        <f t="shared" si="70"/>
        <v>0</v>
      </c>
      <c r="N1934" s="21">
        <f t="shared" si="71"/>
        <v>0</v>
      </c>
    </row>
    <row r="1935" spans="1:14" x14ac:dyDescent="0.25">
      <c r="D1935" s="41" t="s">
        <v>4325</v>
      </c>
      <c r="E1935" s="42">
        <v>16.183299999999999</v>
      </c>
      <c r="F1935" s="37" t="s">
        <v>124</v>
      </c>
      <c r="G1935" s="37" t="s">
        <v>124</v>
      </c>
      <c r="K1935" s="35">
        <f t="shared" si="70"/>
        <v>0</v>
      </c>
      <c r="N1935" s="21">
        <f t="shared" si="71"/>
        <v>0</v>
      </c>
    </row>
    <row r="1936" spans="1:14" x14ac:dyDescent="0.25">
      <c r="A1936" s="25" t="s">
        <v>4328</v>
      </c>
      <c r="C1936" s="40">
        <v>42269</v>
      </c>
      <c r="D1936" s="41" t="s">
        <v>4329</v>
      </c>
      <c r="E1936" s="42">
        <v>3.5</v>
      </c>
      <c r="F1936" s="37" t="s">
        <v>4330</v>
      </c>
      <c r="G1936" s="37" t="s">
        <v>4331</v>
      </c>
      <c r="H1936" s="37">
        <v>3010</v>
      </c>
      <c r="I1936" s="33">
        <v>1</v>
      </c>
      <c r="J1936" s="34">
        <v>6370</v>
      </c>
      <c r="K1936" s="35">
        <f t="shared" si="70"/>
        <v>18200</v>
      </c>
      <c r="N1936" s="21">
        <f t="shared" si="71"/>
        <v>1</v>
      </c>
    </row>
    <row r="1937" spans="1:15" x14ac:dyDescent="0.25">
      <c r="A1937" s="25" t="s">
        <v>4332</v>
      </c>
      <c r="C1937" s="40">
        <v>42269</v>
      </c>
      <c r="D1937" s="41" t="s">
        <v>4333</v>
      </c>
      <c r="E1937" s="42">
        <v>0.55369999999999997</v>
      </c>
      <c r="F1937" s="37" t="s">
        <v>4334</v>
      </c>
      <c r="G1937" s="37" t="s">
        <v>4335</v>
      </c>
      <c r="H1937" s="37">
        <v>3010</v>
      </c>
      <c r="I1937" s="33">
        <v>0.5</v>
      </c>
      <c r="J1937" s="34">
        <v>1010</v>
      </c>
      <c r="K1937" s="35">
        <f t="shared" si="70"/>
        <v>2890</v>
      </c>
      <c r="N1937" s="21">
        <f t="shared" si="71"/>
        <v>0.5</v>
      </c>
    </row>
    <row r="1938" spans="1:15" x14ac:dyDescent="0.25">
      <c r="A1938" s="25" t="s">
        <v>4336</v>
      </c>
      <c r="C1938" s="40">
        <v>42269</v>
      </c>
      <c r="D1938" s="41" t="s">
        <v>4337</v>
      </c>
      <c r="E1938" s="42">
        <v>40</v>
      </c>
      <c r="F1938" s="37" t="s">
        <v>4338</v>
      </c>
      <c r="G1938" s="37" t="s">
        <v>4339</v>
      </c>
      <c r="H1938" s="37">
        <v>1130</v>
      </c>
      <c r="I1938" s="33">
        <v>0.5</v>
      </c>
      <c r="J1938" s="34">
        <v>21530</v>
      </c>
      <c r="K1938" s="35">
        <f t="shared" si="70"/>
        <v>61510</v>
      </c>
      <c r="N1938" s="21">
        <f t="shared" si="71"/>
        <v>0.5</v>
      </c>
    </row>
    <row r="1939" spans="1:15" s="30" customFormat="1" x14ac:dyDescent="0.25">
      <c r="A1939" s="26" t="s">
        <v>4340</v>
      </c>
      <c r="B1939" s="44"/>
      <c r="C1939" s="45">
        <v>42269</v>
      </c>
      <c r="D1939" s="45" t="s">
        <v>4341</v>
      </c>
      <c r="E1939" s="46">
        <v>2.0579999999999998</v>
      </c>
      <c r="F1939" s="30" t="s">
        <v>4342</v>
      </c>
      <c r="G1939" s="30" t="s">
        <v>4343</v>
      </c>
      <c r="H1939" s="30">
        <v>1050</v>
      </c>
      <c r="I1939" s="31">
        <v>0.5</v>
      </c>
      <c r="J1939" s="31">
        <v>7970</v>
      </c>
      <c r="K1939" s="28">
        <f t="shared" si="70"/>
        <v>22770</v>
      </c>
      <c r="L1939" s="32"/>
      <c r="M1939" s="32"/>
      <c r="N1939" s="28">
        <f t="shared" si="71"/>
        <v>0.5</v>
      </c>
      <c r="O1939" s="26"/>
    </row>
    <row r="1940" spans="1:15" x14ac:dyDescent="0.25">
      <c r="N1940" s="21">
        <f>SUM(N1912:N1939)</f>
        <v>2185.4</v>
      </c>
      <c r="O1940" s="25">
        <v>56051</v>
      </c>
    </row>
    <row r="1942" spans="1:15" x14ac:dyDescent="0.25">
      <c r="A1942" s="65">
        <v>610</v>
      </c>
      <c r="B1942" s="86"/>
      <c r="C1942" s="40">
        <v>42265</v>
      </c>
      <c r="D1942" s="41" t="s">
        <v>3353</v>
      </c>
      <c r="E1942" s="42">
        <v>0.66900000000000004</v>
      </c>
      <c r="F1942" s="37" t="s">
        <v>4373</v>
      </c>
      <c r="G1942" s="37" t="s">
        <v>4374</v>
      </c>
      <c r="H1942" s="37">
        <v>1100</v>
      </c>
      <c r="I1942" s="33">
        <v>0.5</v>
      </c>
      <c r="J1942" s="34">
        <v>31250</v>
      </c>
      <c r="K1942" s="35">
        <f t="shared" si="70"/>
        <v>89290</v>
      </c>
      <c r="L1942" s="36">
        <v>84000</v>
      </c>
      <c r="M1942" s="36">
        <v>336</v>
      </c>
      <c r="N1942" s="21">
        <f t="shared" si="71"/>
        <v>336.5</v>
      </c>
      <c r="O1942" s="65" t="s">
        <v>4344</v>
      </c>
    </row>
    <row r="1943" spans="1:15" x14ac:dyDescent="0.25">
      <c r="A1943" s="25" t="s">
        <v>4345</v>
      </c>
      <c r="C1943" s="40">
        <v>42270</v>
      </c>
      <c r="D1943" s="41" t="s">
        <v>4346</v>
      </c>
      <c r="E1943" s="42" t="s">
        <v>4347</v>
      </c>
      <c r="F1943" s="37" t="s">
        <v>4348</v>
      </c>
      <c r="G1943" s="37" t="s">
        <v>4349</v>
      </c>
      <c r="H1943" s="37">
        <v>3010</v>
      </c>
      <c r="I1943" s="33">
        <v>0.5</v>
      </c>
      <c r="J1943" s="34">
        <v>87350</v>
      </c>
      <c r="K1943" s="35">
        <f t="shared" si="70"/>
        <v>249570</v>
      </c>
      <c r="N1943" s="21">
        <f t="shared" si="71"/>
        <v>0.5</v>
      </c>
    </row>
    <row r="1944" spans="1:15" x14ac:dyDescent="0.25">
      <c r="A1944" s="25" t="s">
        <v>4350</v>
      </c>
      <c r="C1944" s="40">
        <v>42270</v>
      </c>
      <c r="D1944" s="41" t="s">
        <v>4351</v>
      </c>
      <c r="E1944" s="42">
        <v>26.533999999999999</v>
      </c>
      <c r="F1944" s="37" t="s">
        <v>4353</v>
      </c>
      <c r="G1944" s="37" t="s">
        <v>4354</v>
      </c>
      <c r="H1944" s="37">
        <v>1200</v>
      </c>
      <c r="I1944" s="33">
        <v>1</v>
      </c>
      <c r="J1944" s="34">
        <v>29110</v>
      </c>
      <c r="K1944" s="35">
        <f t="shared" si="70"/>
        <v>83170</v>
      </c>
      <c r="N1944" s="21">
        <f t="shared" si="71"/>
        <v>1</v>
      </c>
    </row>
    <row r="1945" spans="1:15" x14ac:dyDescent="0.25">
      <c r="D1945" s="41" t="s">
        <v>4352</v>
      </c>
      <c r="E1945" s="42">
        <v>0.58399999999999996</v>
      </c>
      <c r="F1945" s="37" t="s">
        <v>124</v>
      </c>
      <c r="G1945" s="37" t="s">
        <v>124</v>
      </c>
      <c r="K1945" s="35">
        <f t="shared" si="70"/>
        <v>0</v>
      </c>
      <c r="N1945" s="21">
        <f t="shared" si="71"/>
        <v>0</v>
      </c>
    </row>
    <row r="1946" spans="1:15" x14ac:dyDescent="0.25">
      <c r="A1946" s="25" t="s">
        <v>4355</v>
      </c>
      <c r="C1946" s="40">
        <v>42270</v>
      </c>
      <c r="D1946" s="41" t="s">
        <v>4356</v>
      </c>
      <c r="E1946" s="42" t="s">
        <v>4357</v>
      </c>
      <c r="F1946" s="37" t="s">
        <v>4358</v>
      </c>
      <c r="G1946" s="37" t="s">
        <v>4359</v>
      </c>
      <c r="H1946" s="37">
        <v>3010</v>
      </c>
      <c r="I1946" s="33">
        <v>0.5</v>
      </c>
      <c r="J1946" s="34">
        <v>75190</v>
      </c>
      <c r="K1946" s="35">
        <f t="shared" si="70"/>
        <v>214830</v>
      </c>
      <c r="N1946" s="21">
        <f t="shared" si="71"/>
        <v>0.5</v>
      </c>
    </row>
    <row r="1947" spans="1:15" x14ac:dyDescent="0.25">
      <c r="A1947" s="25">
        <v>615</v>
      </c>
      <c r="C1947" s="40">
        <v>42270</v>
      </c>
      <c r="D1947" s="41" t="s">
        <v>4360</v>
      </c>
      <c r="E1947" s="42" t="s">
        <v>4361</v>
      </c>
      <c r="F1947" s="37" t="s">
        <v>4362</v>
      </c>
      <c r="G1947" s="37" t="s">
        <v>2159</v>
      </c>
      <c r="H1947" s="37">
        <v>3010</v>
      </c>
      <c r="I1947" s="33">
        <v>0.5</v>
      </c>
      <c r="J1947" s="34">
        <v>18000</v>
      </c>
      <c r="K1947" s="35">
        <f t="shared" si="70"/>
        <v>51430</v>
      </c>
      <c r="L1947" s="36">
        <v>58000</v>
      </c>
      <c r="M1947" s="36">
        <v>232</v>
      </c>
      <c r="N1947" s="21">
        <f t="shared" si="71"/>
        <v>232.5</v>
      </c>
    </row>
    <row r="1948" spans="1:15" x14ac:dyDescent="0.25">
      <c r="A1948" s="25">
        <v>616</v>
      </c>
      <c r="B1948" s="39" t="s">
        <v>4234</v>
      </c>
      <c r="C1948" s="40">
        <v>42270</v>
      </c>
      <c r="D1948" s="41" t="s">
        <v>4363</v>
      </c>
      <c r="E1948" s="42">
        <v>5.0019999999999998</v>
      </c>
      <c r="F1948" s="37" t="s">
        <v>4364</v>
      </c>
      <c r="G1948" s="37" t="s">
        <v>4365</v>
      </c>
      <c r="H1948" s="37">
        <v>1110</v>
      </c>
      <c r="I1948" s="33">
        <v>0.5</v>
      </c>
      <c r="J1948" s="34">
        <v>24230</v>
      </c>
      <c r="K1948" s="35">
        <f t="shared" si="70"/>
        <v>69230</v>
      </c>
      <c r="L1948" s="36">
        <v>64000</v>
      </c>
      <c r="M1948" s="36">
        <v>256</v>
      </c>
      <c r="N1948" s="21">
        <f t="shared" si="71"/>
        <v>256.5</v>
      </c>
    </row>
    <row r="1949" spans="1:15" x14ac:dyDescent="0.25">
      <c r="A1949" s="25">
        <v>617</v>
      </c>
      <c r="B1949" s="39" t="s">
        <v>4234</v>
      </c>
      <c r="C1949" s="40">
        <v>42270</v>
      </c>
      <c r="D1949" s="41" t="s">
        <v>4366</v>
      </c>
      <c r="E1949" s="42">
        <v>39</v>
      </c>
      <c r="F1949" s="37" t="s">
        <v>4367</v>
      </c>
      <c r="G1949" s="37" t="s">
        <v>4368</v>
      </c>
      <c r="H1949" s="37">
        <v>1170</v>
      </c>
      <c r="I1949" s="33">
        <v>0.5</v>
      </c>
      <c r="J1949" s="34">
        <v>40410</v>
      </c>
      <c r="K1949" s="35">
        <f t="shared" si="70"/>
        <v>115460</v>
      </c>
      <c r="L1949" s="36">
        <v>90000</v>
      </c>
      <c r="M1949" s="36">
        <v>360</v>
      </c>
      <c r="N1949" s="21">
        <f t="shared" si="71"/>
        <v>360.5</v>
      </c>
    </row>
    <row r="1950" spans="1:15" x14ac:dyDescent="0.25">
      <c r="A1950" s="25" t="s">
        <v>4369</v>
      </c>
      <c r="C1950" s="40">
        <v>42270</v>
      </c>
      <c r="D1950" s="41" t="s">
        <v>4370</v>
      </c>
      <c r="E1950" s="42">
        <v>1.3194999999999999</v>
      </c>
      <c r="F1950" s="37" t="s">
        <v>4371</v>
      </c>
      <c r="G1950" s="37" t="s">
        <v>4372</v>
      </c>
      <c r="H1950" s="37">
        <v>1100</v>
      </c>
      <c r="I1950" s="33">
        <v>0.5</v>
      </c>
      <c r="J1950" s="34">
        <v>32790</v>
      </c>
      <c r="K1950" s="35">
        <f t="shared" si="70"/>
        <v>93690</v>
      </c>
      <c r="N1950" s="21">
        <f t="shared" si="71"/>
        <v>0.5</v>
      </c>
      <c r="O1950" s="25" t="s">
        <v>3060</v>
      </c>
    </row>
    <row r="1951" spans="1:15" x14ac:dyDescent="0.25">
      <c r="A1951" s="25" t="s">
        <v>4375</v>
      </c>
      <c r="C1951" s="40">
        <v>42270</v>
      </c>
      <c r="D1951" s="41" t="s">
        <v>4376</v>
      </c>
      <c r="E1951" s="42">
        <v>6.4221000000000004</v>
      </c>
      <c r="F1951" s="37" t="s">
        <v>4377</v>
      </c>
      <c r="G1951" s="37" t="s">
        <v>4378</v>
      </c>
      <c r="H1951" s="37">
        <v>1010</v>
      </c>
      <c r="I1951" s="33">
        <v>0.5</v>
      </c>
      <c r="J1951" s="34">
        <v>9890</v>
      </c>
      <c r="K1951" s="35">
        <f t="shared" si="70"/>
        <v>28260</v>
      </c>
      <c r="N1951" s="21">
        <f t="shared" si="71"/>
        <v>0.5</v>
      </c>
    </row>
    <row r="1952" spans="1:15" x14ac:dyDescent="0.25">
      <c r="A1952" s="25">
        <v>618</v>
      </c>
      <c r="C1952" s="40">
        <v>42270</v>
      </c>
      <c r="D1952" s="41" t="s">
        <v>3475</v>
      </c>
      <c r="E1952" s="42">
        <v>5.3860000000000001</v>
      </c>
      <c r="F1952" s="37" t="s">
        <v>4379</v>
      </c>
      <c r="G1952" s="37" t="s">
        <v>4380</v>
      </c>
      <c r="H1952" s="37">
        <v>1150</v>
      </c>
      <c r="I1952" s="33">
        <v>0.5</v>
      </c>
      <c r="J1952" s="34">
        <v>34090</v>
      </c>
      <c r="K1952" s="35">
        <f t="shared" si="70"/>
        <v>97400</v>
      </c>
      <c r="L1952" s="36">
        <v>120000</v>
      </c>
      <c r="M1952" s="36">
        <v>480.5</v>
      </c>
      <c r="N1952" s="21">
        <f t="shared" si="71"/>
        <v>481</v>
      </c>
    </row>
    <row r="1953" spans="1:15" x14ac:dyDescent="0.25">
      <c r="A1953" s="25" t="s">
        <v>4381</v>
      </c>
      <c r="C1953" s="40">
        <v>42271</v>
      </c>
      <c r="D1953" s="41" t="s">
        <v>4382</v>
      </c>
      <c r="E1953" s="42">
        <v>0.12</v>
      </c>
      <c r="F1953" s="37" t="s">
        <v>4383</v>
      </c>
      <c r="G1953" s="37" t="s">
        <v>4384</v>
      </c>
      <c r="H1953" s="37">
        <v>1100</v>
      </c>
      <c r="I1953" s="33">
        <v>0.5</v>
      </c>
      <c r="J1953" s="34">
        <v>130</v>
      </c>
      <c r="K1953" s="35">
        <f t="shared" si="70"/>
        <v>370</v>
      </c>
      <c r="N1953" s="63">
        <f t="shared" si="71"/>
        <v>0.5</v>
      </c>
    </row>
    <row r="1954" spans="1:15" x14ac:dyDescent="0.25">
      <c r="A1954" s="25">
        <v>619</v>
      </c>
      <c r="C1954" s="40">
        <v>42271</v>
      </c>
      <c r="D1954" s="41" t="s">
        <v>4385</v>
      </c>
      <c r="E1954" s="42">
        <v>3.2210000000000001</v>
      </c>
      <c r="F1954" s="37" t="s">
        <v>4384</v>
      </c>
      <c r="G1954" s="37" t="s">
        <v>4386</v>
      </c>
      <c r="H1954" s="37">
        <v>1100</v>
      </c>
      <c r="I1954" s="33">
        <v>1</v>
      </c>
      <c r="J1954" s="34">
        <v>32080</v>
      </c>
      <c r="K1954" s="35">
        <f t="shared" si="70"/>
        <v>91660</v>
      </c>
      <c r="L1954" s="36">
        <v>199000</v>
      </c>
      <c r="M1954" s="36">
        <v>796</v>
      </c>
      <c r="N1954" s="63">
        <f t="shared" si="71"/>
        <v>797</v>
      </c>
    </row>
    <row r="1955" spans="1:15" x14ac:dyDescent="0.25">
      <c r="A1955" s="25">
        <v>620</v>
      </c>
      <c r="C1955" s="40">
        <v>42271</v>
      </c>
      <c r="D1955" s="41" t="s">
        <v>4387</v>
      </c>
      <c r="E1955" s="42">
        <v>0.53300000000000003</v>
      </c>
      <c r="F1955" s="37" t="s">
        <v>4388</v>
      </c>
      <c r="G1955" s="37" t="s">
        <v>4389</v>
      </c>
      <c r="H1955" s="37">
        <v>3010</v>
      </c>
      <c r="I1955" s="33">
        <v>0.5</v>
      </c>
      <c r="J1955" s="34">
        <v>14850</v>
      </c>
      <c r="K1955" s="35">
        <f t="shared" ref="K1955:K2018" si="72">ROUND(J1955/0.35,-1)</f>
        <v>42430</v>
      </c>
      <c r="L1955" s="36">
        <v>28000</v>
      </c>
      <c r="M1955" s="36">
        <v>112</v>
      </c>
      <c r="N1955" s="21">
        <f t="shared" ref="N1955:N2018" si="73">SUM(I1955+M1955)</f>
        <v>112.5</v>
      </c>
    </row>
    <row r="1956" spans="1:15" x14ac:dyDescent="0.25">
      <c r="A1956" s="25" t="s">
        <v>4390</v>
      </c>
      <c r="C1956" s="40">
        <v>42271</v>
      </c>
      <c r="D1956" s="41" t="s">
        <v>4391</v>
      </c>
      <c r="E1956" s="42">
        <v>1.01</v>
      </c>
      <c r="F1956" s="37" t="s">
        <v>4392</v>
      </c>
      <c r="G1956" s="37" t="s">
        <v>4393</v>
      </c>
      <c r="H1956" s="37">
        <v>1020</v>
      </c>
      <c r="I1956" s="33">
        <v>0.5</v>
      </c>
      <c r="J1956" s="34">
        <v>12810</v>
      </c>
      <c r="K1956" s="35">
        <f t="shared" si="72"/>
        <v>36600</v>
      </c>
      <c r="N1956" s="21">
        <f t="shared" si="73"/>
        <v>0.5</v>
      </c>
    </row>
    <row r="1957" spans="1:15" x14ac:dyDescent="0.25">
      <c r="A1957" s="25">
        <v>621</v>
      </c>
      <c r="C1957" s="40">
        <v>42271</v>
      </c>
      <c r="D1957" s="41" t="s">
        <v>4394</v>
      </c>
      <c r="E1957" s="42" t="s">
        <v>646</v>
      </c>
      <c r="F1957" s="37" t="s">
        <v>4395</v>
      </c>
      <c r="G1957" s="37" t="s">
        <v>4396</v>
      </c>
      <c r="H1957" s="37">
        <v>2050</v>
      </c>
      <c r="I1957" s="33">
        <v>0.5</v>
      </c>
      <c r="J1957" s="34">
        <v>12600</v>
      </c>
      <c r="K1957" s="35">
        <f t="shared" si="72"/>
        <v>36000</v>
      </c>
      <c r="L1957" s="36">
        <v>35000</v>
      </c>
      <c r="M1957" s="36">
        <v>140</v>
      </c>
      <c r="N1957" s="21">
        <f t="shared" si="73"/>
        <v>140.5</v>
      </c>
    </row>
    <row r="1958" spans="1:15" x14ac:dyDescent="0.25">
      <c r="A1958" s="25">
        <v>622</v>
      </c>
      <c r="C1958" s="40">
        <v>42271</v>
      </c>
      <c r="D1958" s="41" t="s">
        <v>4397</v>
      </c>
      <c r="E1958" s="42">
        <v>0.25</v>
      </c>
      <c r="F1958" s="37" t="s">
        <v>4398</v>
      </c>
      <c r="G1958" s="37" t="s">
        <v>4399</v>
      </c>
      <c r="H1958" s="37">
        <v>3010</v>
      </c>
      <c r="I1958" s="33">
        <v>0.5</v>
      </c>
      <c r="J1958" s="34">
        <v>34500</v>
      </c>
      <c r="K1958" s="35">
        <f t="shared" si="72"/>
        <v>98570</v>
      </c>
      <c r="L1958" s="36">
        <v>80000</v>
      </c>
      <c r="M1958" s="36">
        <v>320</v>
      </c>
      <c r="N1958" s="21">
        <f t="shared" si="73"/>
        <v>320.5</v>
      </c>
    </row>
    <row r="1959" spans="1:15" x14ac:dyDescent="0.25">
      <c r="A1959" s="25" t="s">
        <v>4400</v>
      </c>
      <c r="C1959" s="40">
        <v>42271</v>
      </c>
      <c r="D1959" s="41" t="s">
        <v>3287</v>
      </c>
      <c r="E1959" s="42">
        <v>121.14</v>
      </c>
      <c r="F1959" s="37" t="s">
        <v>4415</v>
      </c>
      <c r="G1959" s="37" t="s">
        <v>124</v>
      </c>
      <c r="H1959" s="37">
        <v>1020</v>
      </c>
      <c r="I1959" s="33">
        <v>2</v>
      </c>
      <c r="J1959" s="34">
        <v>304240</v>
      </c>
      <c r="K1959" s="35">
        <f t="shared" si="72"/>
        <v>869260</v>
      </c>
      <c r="N1959" s="21">
        <f t="shared" si="73"/>
        <v>2</v>
      </c>
    </row>
    <row r="1960" spans="1:15" x14ac:dyDescent="0.25">
      <c r="D1960" s="41" t="s">
        <v>3288</v>
      </c>
      <c r="E1960" s="42">
        <v>24.437000000000001</v>
      </c>
      <c r="F1960" s="37" t="s">
        <v>124</v>
      </c>
      <c r="G1960" s="37" t="s">
        <v>124</v>
      </c>
      <c r="K1960" s="35">
        <f t="shared" si="72"/>
        <v>0</v>
      </c>
      <c r="N1960" s="21">
        <f t="shared" si="73"/>
        <v>0</v>
      </c>
    </row>
    <row r="1961" spans="1:15" x14ac:dyDescent="0.25">
      <c r="D1961" s="41" t="s">
        <v>3289</v>
      </c>
      <c r="E1961" s="42">
        <v>4.5</v>
      </c>
      <c r="F1961" s="37" t="s">
        <v>124</v>
      </c>
      <c r="G1961" s="37" t="s">
        <v>124</v>
      </c>
      <c r="K1961" s="35">
        <f t="shared" si="72"/>
        <v>0</v>
      </c>
      <c r="N1961" s="21">
        <f t="shared" si="73"/>
        <v>0</v>
      </c>
    </row>
    <row r="1962" spans="1:15" x14ac:dyDescent="0.25">
      <c r="D1962" s="41" t="s">
        <v>3286</v>
      </c>
      <c r="E1962" s="42">
        <v>55.640999999999998</v>
      </c>
      <c r="F1962" s="37" t="s">
        <v>124</v>
      </c>
      <c r="G1962" s="37" t="s">
        <v>124</v>
      </c>
      <c r="K1962" s="35">
        <f t="shared" si="72"/>
        <v>0</v>
      </c>
      <c r="N1962" s="21">
        <f t="shared" si="73"/>
        <v>0</v>
      </c>
    </row>
    <row r="1963" spans="1:15" x14ac:dyDescent="0.25">
      <c r="A1963" s="25" t="s">
        <v>4401</v>
      </c>
      <c r="C1963" s="40">
        <v>42271</v>
      </c>
      <c r="D1963" s="41" t="s">
        <v>4402</v>
      </c>
      <c r="E1963" s="42" t="s">
        <v>394</v>
      </c>
      <c r="F1963" s="37" t="s">
        <v>4403</v>
      </c>
      <c r="G1963" s="37" t="s">
        <v>4404</v>
      </c>
      <c r="H1963" s="37">
        <v>1190</v>
      </c>
      <c r="I1963" s="33">
        <v>0.5</v>
      </c>
      <c r="J1963" s="34">
        <v>9640</v>
      </c>
      <c r="K1963" s="35">
        <f t="shared" si="72"/>
        <v>27540</v>
      </c>
      <c r="N1963" s="21">
        <f t="shared" si="73"/>
        <v>0.5</v>
      </c>
    </row>
    <row r="1964" spans="1:15" x14ac:dyDescent="0.25">
      <c r="A1964" s="87">
        <v>623</v>
      </c>
      <c r="C1964" s="40">
        <v>42271</v>
      </c>
      <c r="D1964" s="41" t="s">
        <v>4409</v>
      </c>
      <c r="E1964" s="42" t="s">
        <v>4410</v>
      </c>
      <c r="F1964" s="37" t="s">
        <v>4411</v>
      </c>
      <c r="G1964" s="37" t="s">
        <v>4412</v>
      </c>
      <c r="H1964" s="37">
        <v>3010</v>
      </c>
      <c r="I1964" s="33">
        <v>1.5</v>
      </c>
      <c r="J1964" s="34">
        <v>61180</v>
      </c>
      <c r="K1964" s="35">
        <f t="shared" si="72"/>
        <v>174800</v>
      </c>
      <c r="L1964" s="36">
        <v>324000</v>
      </c>
      <c r="M1964" s="36">
        <v>1296</v>
      </c>
      <c r="N1964" s="21">
        <f t="shared" si="73"/>
        <v>1297.5</v>
      </c>
      <c r="O1964" s="87"/>
    </row>
    <row r="1965" spans="1:15" x14ac:dyDescent="0.25">
      <c r="A1965" s="87"/>
      <c r="D1965" s="41" t="s">
        <v>4413</v>
      </c>
      <c r="E1965" s="42" t="s">
        <v>510</v>
      </c>
      <c r="F1965" s="37" t="s">
        <v>124</v>
      </c>
      <c r="G1965" s="37" t="s">
        <v>124</v>
      </c>
      <c r="K1965" s="35">
        <v>0</v>
      </c>
      <c r="O1965" s="87"/>
    </row>
    <row r="1966" spans="1:15" x14ac:dyDescent="0.25">
      <c r="A1966" s="87"/>
      <c r="D1966" s="41" t="s">
        <v>4414</v>
      </c>
      <c r="E1966" s="42">
        <v>0.7389</v>
      </c>
      <c r="F1966" s="37" t="s">
        <v>124</v>
      </c>
      <c r="G1966" s="37" t="s">
        <v>124</v>
      </c>
      <c r="K1966" s="35">
        <v>0</v>
      </c>
      <c r="O1966" s="87"/>
    </row>
    <row r="1967" spans="1:15" s="30" customFormat="1" x14ac:dyDescent="0.25">
      <c r="A1967" s="26" t="s">
        <v>4405</v>
      </c>
      <c r="B1967" s="44"/>
      <c r="C1967" s="45">
        <v>42271</v>
      </c>
      <c r="D1967" s="45" t="s">
        <v>4406</v>
      </c>
      <c r="E1967" s="46">
        <v>3.02</v>
      </c>
      <c r="F1967" s="30" t="s">
        <v>4408</v>
      </c>
      <c r="G1967" s="30" t="s">
        <v>4407</v>
      </c>
      <c r="H1967" s="30">
        <v>1070</v>
      </c>
      <c r="I1967" s="31">
        <v>0.5</v>
      </c>
      <c r="J1967" s="31">
        <v>20640</v>
      </c>
      <c r="K1967" s="28">
        <f t="shared" si="72"/>
        <v>58970</v>
      </c>
      <c r="L1967" s="32"/>
      <c r="M1967" s="32"/>
      <c r="N1967" s="28">
        <f t="shared" si="73"/>
        <v>0.5</v>
      </c>
      <c r="O1967" s="26"/>
    </row>
    <row r="1968" spans="1:15" s="29" customFormat="1" x14ac:dyDescent="0.25">
      <c r="A1968" s="23"/>
      <c r="B1968" s="47"/>
      <c r="C1968" s="40"/>
      <c r="D1968" s="40"/>
      <c r="E1968" s="48"/>
      <c r="I1968" s="33"/>
      <c r="J1968" s="33"/>
      <c r="K1968" s="35"/>
      <c r="L1968" s="38"/>
      <c r="M1968" s="38"/>
      <c r="N1968" s="35">
        <f>SUM(N1942:N1967)</f>
        <v>4342</v>
      </c>
      <c r="O1968" s="23">
        <v>56084</v>
      </c>
    </row>
    <row r="1971" spans="1:14" x14ac:dyDescent="0.25">
      <c r="A1971" s="25">
        <v>624</v>
      </c>
      <c r="C1971" s="40">
        <v>42271</v>
      </c>
      <c r="D1971" s="41" t="s">
        <v>4416</v>
      </c>
      <c r="E1971" s="42">
        <v>3</v>
      </c>
      <c r="F1971" s="37" t="s">
        <v>4417</v>
      </c>
      <c r="G1971" s="37" t="s">
        <v>4418</v>
      </c>
      <c r="H1971" s="37">
        <v>1100</v>
      </c>
      <c r="I1971" s="33">
        <v>0.5</v>
      </c>
      <c r="J1971" s="34">
        <v>20270</v>
      </c>
      <c r="K1971" s="35">
        <f t="shared" si="72"/>
        <v>57910</v>
      </c>
      <c r="L1971" s="36">
        <v>14000</v>
      </c>
      <c r="M1971" s="36">
        <v>56</v>
      </c>
      <c r="N1971" s="21">
        <f t="shared" si="73"/>
        <v>56.5</v>
      </c>
    </row>
    <row r="1972" spans="1:14" x14ac:dyDescent="0.25">
      <c r="A1972" s="25" t="s">
        <v>4419</v>
      </c>
      <c r="C1972" s="40">
        <v>42271</v>
      </c>
      <c r="D1972" s="41" t="s">
        <v>4420</v>
      </c>
      <c r="E1972" s="42">
        <v>0.18</v>
      </c>
      <c r="F1972" s="37" t="s">
        <v>4421</v>
      </c>
      <c r="G1972" s="37" t="s">
        <v>4422</v>
      </c>
      <c r="H1972" s="37">
        <v>1070</v>
      </c>
      <c r="I1972" s="33">
        <v>0.5</v>
      </c>
      <c r="J1972" s="34">
        <v>190</v>
      </c>
      <c r="K1972" s="35">
        <f t="shared" si="72"/>
        <v>540</v>
      </c>
      <c r="N1972" s="21">
        <f t="shared" si="73"/>
        <v>0.5</v>
      </c>
    </row>
    <row r="1973" spans="1:14" x14ac:dyDescent="0.25">
      <c r="A1973" s="25" t="s">
        <v>4423</v>
      </c>
      <c r="C1973" s="40">
        <v>42271</v>
      </c>
      <c r="D1973" s="41" t="s">
        <v>4424</v>
      </c>
      <c r="E1973" s="42">
        <v>0.19</v>
      </c>
      <c r="F1973" s="37" t="s">
        <v>4421</v>
      </c>
      <c r="G1973" s="37" t="s">
        <v>4425</v>
      </c>
      <c r="H1973" s="37">
        <v>1070</v>
      </c>
      <c r="I1973" s="33">
        <v>0.5</v>
      </c>
      <c r="J1973" s="34">
        <v>200</v>
      </c>
      <c r="K1973" s="35">
        <f t="shared" si="72"/>
        <v>570</v>
      </c>
      <c r="N1973" s="21">
        <f t="shared" si="73"/>
        <v>0.5</v>
      </c>
    </row>
    <row r="1974" spans="1:14" x14ac:dyDescent="0.25">
      <c r="A1974" s="25" t="s">
        <v>4426</v>
      </c>
      <c r="C1974" s="40">
        <v>42271</v>
      </c>
      <c r="D1974" s="41" t="s">
        <v>4427</v>
      </c>
      <c r="E1974" s="42">
        <v>6.17</v>
      </c>
      <c r="F1974" s="37" t="s">
        <v>4428</v>
      </c>
      <c r="G1974" s="37" t="s">
        <v>4429</v>
      </c>
      <c r="H1974" s="37">
        <v>1090</v>
      </c>
      <c r="I1974" s="33">
        <v>1.5</v>
      </c>
      <c r="J1974" s="34">
        <v>34470</v>
      </c>
      <c r="K1974" s="35">
        <f t="shared" si="72"/>
        <v>98490</v>
      </c>
      <c r="N1974" s="21">
        <f t="shared" si="73"/>
        <v>1.5</v>
      </c>
    </row>
    <row r="1975" spans="1:14" x14ac:dyDescent="0.25">
      <c r="D1975" s="41" t="s">
        <v>4430</v>
      </c>
      <c r="E1975" s="42">
        <v>8.0399999999999991</v>
      </c>
      <c r="F1975" s="37" t="s">
        <v>124</v>
      </c>
      <c r="G1975" s="37" t="s">
        <v>124</v>
      </c>
      <c r="K1975" s="35">
        <f t="shared" si="72"/>
        <v>0</v>
      </c>
      <c r="N1975" s="21">
        <f t="shared" si="73"/>
        <v>0</v>
      </c>
    </row>
    <row r="1976" spans="1:14" x14ac:dyDescent="0.25">
      <c r="D1976" s="41" t="s">
        <v>4431</v>
      </c>
      <c r="E1976" s="42">
        <v>1.5760000000000001</v>
      </c>
      <c r="F1976" s="37" t="s">
        <v>124</v>
      </c>
      <c r="G1976" s="37" t="s">
        <v>124</v>
      </c>
      <c r="K1976" s="35">
        <f t="shared" si="72"/>
        <v>0</v>
      </c>
      <c r="N1976" s="21">
        <f t="shared" si="73"/>
        <v>0</v>
      </c>
    </row>
    <row r="1977" spans="1:14" x14ac:dyDescent="0.25">
      <c r="A1977" s="25">
        <v>625</v>
      </c>
      <c r="C1977" s="40">
        <v>42271</v>
      </c>
      <c r="D1977" s="41" t="s">
        <v>4432</v>
      </c>
      <c r="E1977" s="42" t="s">
        <v>127</v>
      </c>
      <c r="F1977" s="37" t="s">
        <v>4433</v>
      </c>
      <c r="G1977" s="37" t="s">
        <v>4434</v>
      </c>
      <c r="H1977" s="37">
        <v>2050</v>
      </c>
      <c r="I1977" s="33">
        <v>0.5</v>
      </c>
      <c r="J1977" s="34">
        <v>23750</v>
      </c>
      <c r="K1977" s="35">
        <f t="shared" si="72"/>
        <v>67860</v>
      </c>
      <c r="L1977" s="36">
        <v>55000</v>
      </c>
      <c r="M1977" s="36">
        <v>220</v>
      </c>
      <c r="N1977" s="21">
        <f t="shared" si="73"/>
        <v>220.5</v>
      </c>
    </row>
    <row r="1978" spans="1:14" x14ac:dyDescent="0.25">
      <c r="A1978" s="25">
        <v>626</v>
      </c>
      <c r="C1978" s="40">
        <v>42271</v>
      </c>
      <c r="D1978" s="41" t="s">
        <v>4435</v>
      </c>
      <c r="E1978" s="42" t="s">
        <v>4436</v>
      </c>
      <c r="F1978" s="37" t="s">
        <v>4437</v>
      </c>
      <c r="G1978" s="37" t="s">
        <v>4438</v>
      </c>
      <c r="H1978" s="37">
        <v>3010</v>
      </c>
      <c r="I1978" s="33">
        <v>0.5</v>
      </c>
      <c r="J1978" s="34">
        <v>42550</v>
      </c>
      <c r="K1978" s="35">
        <f t="shared" si="72"/>
        <v>121570</v>
      </c>
      <c r="L1978" s="36">
        <v>125000</v>
      </c>
      <c r="M1978" s="36">
        <v>500</v>
      </c>
      <c r="N1978" s="21">
        <f t="shared" si="73"/>
        <v>500.5</v>
      </c>
    </row>
    <row r="1979" spans="1:14" x14ac:dyDescent="0.25">
      <c r="A1979" s="25" t="s">
        <v>4439</v>
      </c>
      <c r="C1979" s="40">
        <v>42272</v>
      </c>
      <c r="D1979" s="41" t="s">
        <v>4440</v>
      </c>
      <c r="E1979" s="42" t="s">
        <v>4441</v>
      </c>
      <c r="F1979" s="37" t="s">
        <v>4442</v>
      </c>
      <c r="G1979" s="37" t="s">
        <v>4443</v>
      </c>
      <c r="H1979" s="37">
        <v>3010</v>
      </c>
      <c r="I1979" s="33">
        <v>0.5</v>
      </c>
      <c r="J1979" s="34">
        <v>27900</v>
      </c>
      <c r="K1979" s="35">
        <f t="shared" si="72"/>
        <v>79710</v>
      </c>
      <c r="N1979" s="21">
        <f t="shared" si="73"/>
        <v>0.5</v>
      </c>
    </row>
    <row r="1980" spans="1:14" x14ac:dyDescent="0.25">
      <c r="A1980" s="25" t="s">
        <v>4444</v>
      </c>
      <c r="C1980" s="40">
        <v>42272</v>
      </c>
      <c r="D1980" s="41" t="s">
        <v>4351</v>
      </c>
      <c r="E1980" s="42">
        <v>26.533999999999999</v>
      </c>
      <c r="F1980" s="37" t="s">
        <v>4354</v>
      </c>
      <c r="G1980" s="37" t="s">
        <v>4445</v>
      </c>
      <c r="H1980" s="37">
        <v>1200</v>
      </c>
      <c r="I1980" s="33">
        <v>1</v>
      </c>
      <c r="J1980" s="34">
        <v>29120</v>
      </c>
      <c r="K1980" s="35">
        <f t="shared" si="72"/>
        <v>83200</v>
      </c>
      <c r="N1980" s="21">
        <f t="shared" si="73"/>
        <v>1</v>
      </c>
    </row>
    <row r="1981" spans="1:14" x14ac:dyDescent="0.25">
      <c r="D1981" s="41" t="s">
        <v>4352</v>
      </c>
      <c r="E1981" s="42">
        <v>0.58399999999999996</v>
      </c>
      <c r="F1981" s="37" t="s">
        <v>124</v>
      </c>
      <c r="G1981" s="37" t="s">
        <v>124</v>
      </c>
      <c r="K1981" s="35">
        <f t="shared" si="72"/>
        <v>0</v>
      </c>
      <c r="N1981" s="21">
        <f t="shared" si="73"/>
        <v>0</v>
      </c>
    </row>
    <row r="1982" spans="1:14" x14ac:dyDescent="0.25">
      <c r="A1982" s="25" t="s">
        <v>4446</v>
      </c>
      <c r="C1982" s="40">
        <v>42272</v>
      </c>
      <c r="D1982" s="41" t="s">
        <v>4447</v>
      </c>
      <c r="E1982" s="42" t="s">
        <v>4451</v>
      </c>
      <c r="F1982" s="37" t="s">
        <v>4455</v>
      </c>
      <c r="G1982" s="37" t="s">
        <v>4456</v>
      </c>
      <c r="H1982" s="37">
        <v>3010</v>
      </c>
      <c r="I1982" s="33">
        <v>2</v>
      </c>
      <c r="J1982" s="34">
        <v>379730</v>
      </c>
      <c r="K1982" s="35">
        <f t="shared" si="72"/>
        <v>1084940</v>
      </c>
      <c r="N1982" s="21">
        <f t="shared" si="73"/>
        <v>2</v>
      </c>
    </row>
    <row r="1983" spans="1:14" x14ac:dyDescent="0.25">
      <c r="D1983" s="41" t="s">
        <v>4448</v>
      </c>
      <c r="E1983" s="42" t="s">
        <v>4452</v>
      </c>
      <c r="F1983" s="37" t="s">
        <v>124</v>
      </c>
      <c r="G1983" s="37" t="s">
        <v>124</v>
      </c>
      <c r="K1983" s="35">
        <f t="shared" si="72"/>
        <v>0</v>
      </c>
      <c r="N1983" s="21">
        <f t="shared" si="73"/>
        <v>0</v>
      </c>
    </row>
    <row r="1984" spans="1:14" x14ac:dyDescent="0.25">
      <c r="D1984" s="41" t="s">
        <v>4449</v>
      </c>
      <c r="E1984" s="42" t="s">
        <v>4453</v>
      </c>
      <c r="F1984" s="37" t="s">
        <v>124</v>
      </c>
      <c r="G1984" s="37" t="s">
        <v>124</v>
      </c>
      <c r="K1984" s="35">
        <f t="shared" si="72"/>
        <v>0</v>
      </c>
      <c r="N1984" s="21">
        <f t="shared" si="73"/>
        <v>0</v>
      </c>
    </row>
    <row r="1985" spans="1:15" x14ac:dyDescent="0.25">
      <c r="D1985" s="41" t="s">
        <v>4450</v>
      </c>
      <c r="E1985" s="42" t="s">
        <v>4454</v>
      </c>
      <c r="F1985" s="37" t="s">
        <v>124</v>
      </c>
      <c r="G1985" s="37" t="s">
        <v>124</v>
      </c>
      <c r="K1985" s="35">
        <f t="shared" si="72"/>
        <v>0</v>
      </c>
      <c r="N1985" s="21">
        <f t="shared" si="73"/>
        <v>0</v>
      </c>
    </row>
    <row r="1986" spans="1:15" x14ac:dyDescent="0.25">
      <c r="A1986" s="25" t="s">
        <v>4457</v>
      </c>
      <c r="C1986" s="40">
        <v>42272</v>
      </c>
      <c r="D1986" s="41" t="s">
        <v>4458</v>
      </c>
      <c r="E1986" s="42">
        <v>40</v>
      </c>
      <c r="F1986" s="37" t="s">
        <v>4459</v>
      </c>
      <c r="G1986" s="37" t="s">
        <v>4460</v>
      </c>
      <c r="H1986" s="37">
        <v>1180</v>
      </c>
      <c r="I1986" s="33">
        <v>1</v>
      </c>
      <c r="J1986" s="34">
        <v>41040</v>
      </c>
      <c r="K1986" s="35">
        <f t="shared" si="72"/>
        <v>117260</v>
      </c>
      <c r="N1986" s="21">
        <f t="shared" si="73"/>
        <v>1</v>
      </c>
    </row>
    <row r="1987" spans="1:15" x14ac:dyDescent="0.25">
      <c r="D1987" s="41" t="s">
        <v>4461</v>
      </c>
      <c r="E1987" s="42">
        <v>1</v>
      </c>
      <c r="F1987" s="37" t="s">
        <v>124</v>
      </c>
      <c r="G1987" s="37" t="s">
        <v>124</v>
      </c>
      <c r="K1987" s="35">
        <f t="shared" si="72"/>
        <v>0</v>
      </c>
      <c r="N1987" s="21">
        <f t="shared" si="73"/>
        <v>0</v>
      </c>
    </row>
    <row r="1988" spans="1:15" x14ac:dyDescent="0.25">
      <c r="A1988" s="25">
        <v>627</v>
      </c>
      <c r="C1988" s="40">
        <v>42272</v>
      </c>
      <c r="D1988" s="41" t="s">
        <v>3983</v>
      </c>
      <c r="E1988" s="42" t="s">
        <v>3984</v>
      </c>
      <c r="F1988" s="37" t="s">
        <v>4462</v>
      </c>
      <c r="G1988" s="37" t="s">
        <v>4464</v>
      </c>
      <c r="H1988" s="37">
        <v>3010</v>
      </c>
      <c r="I1988" s="33">
        <v>0.5</v>
      </c>
      <c r="J1988" s="34">
        <v>5810</v>
      </c>
      <c r="K1988" s="35">
        <f t="shared" si="72"/>
        <v>16600</v>
      </c>
      <c r="L1988" s="36">
        <v>10000</v>
      </c>
      <c r="M1988" s="36">
        <v>40</v>
      </c>
      <c r="N1988" s="21">
        <f t="shared" si="73"/>
        <v>40.5</v>
      </c>
    </row>
    <row r="1989" spans="1:15" x14ac:dyDescent="0.25">
      <c r="A1989" s="25">
        <v>628</v>
      </c>
      <c r="C1989" s="40">
        <v>42272</v>
      </c>
      <c r="D1989" s="41" t="s">
        <v>3983</v>
      </c>
      <c r="E1989" s="42" t="s">
        <v>3984</v>
      </c>
      <c r="F1989" s="37" t="s">
        <v>4463</v>
      </c>
      <c r="G1989" s="37" t="s">
        <v>4464</v>
      </c>
      <c r="H1989" s="37">
        <v>3010</v>
      </c>
      <c r="I1989" s="33">
        <v>0.5</v>
      </c>
      <c r="J1989" s="34">
        <v>5810</v>
      </c>
      <c r="K1989" s="35">
        <f t="shared" si="72"/>
        <v>16600</v>
      </c>
      <c r="L1989" s="36">
        <v>10000</v>
      </c>
      <c r="M1989" s="36">
        <v>40</v>
      </c>
      <c r="N1989" s="21">
        <f t="shared" si="73"/>
        <v>40.5</v>
      </c>
    </row>
    <row r="1990" spans="1:15" x14ac:dyDescent="0.25">
      <c r="A1990" s="25">
        <v>629</v>
      </c>
      <c r="C1990" s="40">
        <v>42272</v>
      </c>
      <c r="D1990" s="41" t="s">
        <v>4465</v>
      </c>
      <c r="E1990" s="42">
        <v>0.30130000000000001</v>
      </c>
      <c r="F1990" s="37" t="s">
        <v>4466</v>
      </c>
      <c r="G1990" s="37" t="s">
        <v>4467</v>
      </c>
      <c r="H1990" s="37">
        <v>3010</v>
      </c>
      <c r="I1990" s="33">
        <v>0.5</v>
      </c>
      <c r="J1990" s="34">
        <v>2600</v>
      </c>
      <c r="K1990" s="35">
        <f t="shared" si="72"/>
        <v>7430</v>
      </c>
      <c r="L1990" s="36">
        <v>2000</v>
      </c>
      <c r="M1990" s="36">
        <v>8</v>
      </c>
      <c r="N1990" s="21">
        <f t="shared" si="73"/>
        <v>8.5</v>
      </c>
    </row>
    <row r="1991" spans="1:15" x14ac:dyDescent="0.25">
      <c r="A1991" s="25">
        <v>630</v>
      </c>
      <c r="C1991" s="40">
        <v>42272</v>
      </c>
      <c r="D1991" s="41" t="s">
        <v>4468</v>
      </c>
      <c r="E1991" s="42">
        <v>14.398</v>
      </c>
      <c r="F1991" s="37" t="s">
        <v>4469</v>
      </c>
      <c r="G1991" s="37" t="s">
        <v>4470</v>
      </c>
      <c r="H1991" s="37">
        <v>1090</v>
      </c>
      <c r="I1991" s="33">
        <v>0.5</v>
      </c>
      <c r="J1991" s="34">
        <v>22810</v>
      </c>
      <c r="K1991" s="35">
        <f t="shared" si="72"/>
        <v>65170</v>
      </c>
      <c r="L1991" s="36">
        <v>100000</v>
      </c>
      <c r="M1991" s="36">
        <v>400</v>
      </c>
      <c r="N1991" s="21">
        <f t="shared" si="73"/>
        <v>400.5</v>
      </c>
    </row>
    <row r="1992" spans="1:15" x14ac:dyDescent="0.25">
      <c r="A1992" s="25">
        <v>631</v>
      </c>
      <c r="C1992" s="40">
        <v>42272</v>
      </c>
      <c r="D1992" s="41" t="s">
        <v>4472</v>
      </c>
      <c r="E1992" s="42" t="s">
        <v>4473</v>
      </c>
      <c r="F1992" s="37" t="s">
        <v>4475</v>
      </c>
      <c r="G1992" s="37" t="s">
        <v>4476</v>
      </c>
      <c r="H1992" s="37">
        <v>2050</v>
      </c>
      <c r="I1992" s="33">
        <v>1</v>
      </c>
      <c r="J1992" s="34">
        <v>28090</v>
      </c>
      <c r="K1992" s="35">
        <f t="shared" si="72"/>
        <v>80260</v>
      </c>
      <c r="L1992" s="36">
        <v>66000</v>
      </c>
      <c r="M1992" s="36">
        <v>264</v>
      </c>
      <c r="N1992" s="21">
        <f t="shared" si="73"/>
        <v>265</v>
      </c>
    </row>
    <row r="1993" spans="1:15" x14ac:dyDescent="0.25">
      <c r="D1993" s="41" t="s">
        <v>4471</v>
      </c>
      <c r="E1993" s="42" t="s">
        <v>4474</v>
      </c>
      <c r="F1993" s="37" t="s">
        <v>124</v>
      </c>
      <c r="G1993" s="37" t="s">
        <v>124</v>
      </c>
      <c r="K1993" s="35">
        <f t="shared" si="72"/>
        <v>0</v>
      </c>
      <c r="N1993" s="21">
        <f t="shared" si="73"/>
        <v>0</v>
      </c>
    </row>
    <row r="1994" spans="1:15" x14ac:dyDescent="0.25">
      <c r="A1994" s="25" t="s">
        <v>4477</v>
      </c>
      <c r="C1994" s="40">
        <v>42272</v>
      </c>
      <c r="D1994" s="41" t="s">
        <v>4478</v>
      </c>
      <c r="E1994" s="42">
        <v>14.079000000000001</v>
      </c>
      <c r="F1994" s="37" t="s">
        <v>4479</v>
      </c>
      <c r="G1994" s="37" t="s">
        <v>4480</v>
      </c>
      <c r="H1994" s="37">
        <v>1010</v>
      </c>
      <c r="I1994" s="33">
        <v>0.5</v>
      </c>
      <c r="J1994" s="34">
        <v>22360</v>
      </c>
      <c r="K1994" s="35">
        <f t="shared" si="72"/>
        <v>63890</v>
      </c>
      <c r="N1994" s="21">
        <f t="shared" si="73"/>
        <v>0.5</v>
      </c>
    </row>
    <row r="1995" spans="1:15" x14ac:dyDescent="0.25">
      <c r="A1995" s="25">
        <v>632</v>
      </c>
      <c r="C1995" s="40">
        <v>42275</v>
      </c>
      <c r="D1995" s="41" t="s">
        <v>4481</v>
      </c>
      <c r="E1995" s="42">
        <v>5.0010000000000003</v>
      </c>
      <c r="F1995" s="37" t="s">
        <v>4482</v>
      </c>
      <c r="G1995" s="37" t="s">
        <v>4483</v>
      </c>
      <c r="H1995" s="37">
        <v>1210</v>
      </c>
      <c r="I1995" s="33">
        <v>0.5</v>
      </c>
      <c r="J1995" s="34">
        <v>29340</v>
      </c>
      <c r="K1995" s="35">
        <f t="shared" si="72"/>
        <v>83830</v>
      </c>
      <c r="L1995" s="36">
        <v>110000</v>
      </c>
      <c r="M1995" s="36">
        <v>440</v>
      </c>
      <c r="N1995" s="21">
        <f t="shared" si="73"/>
        <v>440.5</v>
      </c>
    </row>
    <row r="1996" spans="1:15" x14ac:dyDescent="0.25">
      <c r="A1996" s="25">
        <v>633</v>
      </c>
      <c r="C1996" s="40">
        <v>42275</v>
      </c>
      <c r="D1996" s="41" t="s">
        <v>4484</v>
      </c>
      <c r="E1996" s="42">
        <v>0.50219999999999998</v>
      </c>
      <c r="F1996" s="37" t="s">
        <v>4487</v>
      </c>
      <c r="G1996" s="37" t="s">
        <v>4488</v>
      </c>
      <c r="H1996" s="37">
        <v>3010</v>
      </c>
      <c r="I1996" s="33">
        <v>1.5</v>
      </c>
      <c r="J1996" s="34">
        <v>41910</v>
      </c>
      <c r="K1996" s="35">
        <f t="shared" si="72"/>
        <v>119740</v>
      </c>
      <c r="L1996" s="36">
        <v>70000</v>
      </c>
      <c r="M1996" s="36">
        <v>280</v>
      </c>
      <c r="N1996" s="21">
        <f t="shared" si="73"/>
        <v>281.5</v>
      </c>
    </row>
    <row r="1997" spans="1:15" x14ac:dyDescent="0.25">
      <c r="D1997" s="41" t="s">
        <v>4485</v>
      </c>
      <c r="E1997" s="42">
        <v>0.45550000000000002</v>
      </c>
      <c r="F1997" s="37" t="s">
        <v>124</v>
      </c>
      <c r="G1997" s="37" t="s">
        <v>124</v>
      </c>
      <c r="K1997" s="35">
        <f t="shared" si="72"/>
        <v>0</v>
      </c>
      <c r="N1997" s="21">
        <f t="shared" si="73"/>
        <v>0</v>
      </c>
    </row>
    <row r="1998" spans="1:15" s="61" customFormat="1" x14ac:dyDescent="0.25">
      <c r="A1998" s="26"/>
      <c r="B1998" s="44"/>
      <c r="C1998" s="59"/>
      <c r="D1998" s="59" t="s">
        <v>4486</v>
      </c>
      <c r="E1998" s="60">
        <v>0.99009999999999998</v>
      </c>
      <c r="F1998" s="61" t="s">
        <v>124</v>
      </c>
      <c r="G1998" s="61" t="s">
        <v>124</v>
      </c>
      <c r="I1998" s="62"/>
      <c r="J1998" s="62"/>
      <c r="K1998" s="27">
        <f t="shared" si="72"/>
        <v>0</v>
      </c>
      <c r="L1998" s="32"/>
      <c r="M1998" s="32"/>
      <c r="N1998" s="27">
        <f t="shared" si="73"/>
        <v>0</v>
      </c>
      <c r="O1998" s="26"/>
    </row>
    <row r="1999" spans="1:15" x14ac:dyDescent="0.25">
      <c r="N1999" s="21">
        <f>SUM(N1971:N1998)</f>
        <v>2262</v>
      </c>
      <c r="O1999" s="25">
        <v>56125</v>
      </c>
    </row>
    <row r="2001" spans="1:15" x14ac:dyDescent="0.25">
      <c r="A2001" s="25" t="s">
        <v>4489</v>
      </c>
      <c r="C2001" s="40">
        <v>42275</v>
      </c>
      <c r="D2001" s="41" t="s">
        <v>4491</v>
      </c>
      <c r="E2001" s="42">
        <v>0.5</v>
      </c>
      <c r="F2001" s="37" t="s">
        <v>4493</v>
      </c>
      <c r="G2001" s="37" t="s">
        <v>4494</v>
      </c>
      <c r="H2001" s="37">
        <v>1050</v>
      </c>
      <c r="I2001" s="33">
        <v>0.5</v>
      </c>
      <c r="J2001" s="34">
        <v>790</v>
      </c>
      <c r="K2001" s="35">
        <f t="shared" si="72"/>
        <v>2260</v>
      </c>
      <c r="N2001" s="21">
        <f t="shared" si="73"/>
        <v>0.5</v>
      </c>
    </row>
    <row r="2002" spans="1:15" x14ac:dyDescent="0.25">
      <c r="A2002" s="25" t="s">
        <v>4490</v>
      </c>
      <c r="C2002" s="40">
        <v>42275</v>
      </c>
      <c r="D2002" s="41" t="s">
        <v>4492</v>
      </c>
      <c r="E2002" s="42">
        <v>0.5</v>
      </c>
      <c r="F2002" s="37" t="s">
        <v>4495</v>
      </c>
      <c r="G2002" s="37" t="s">
        <v>4496</v>
      </c>
      <c r="H2002" s="37">
        <v>1050</v>
      </c>
      <c r="I2002" s="33">
        <v>0.5</v>
      </c>
      <c r="J2002" s="34">
        <v>790</v>
      </c>
      <c r="K2002" s="35">
        <f t="shared" si="72"/>
        <v>2260</v>
      </c>
      <c r="N2002" s="21">
        <f t="shared" si="73"/>
        <v>0.5</v>
      </c>
    </row>
    <row r="2003" spans="1:15" x14ac:dyDescent="0.25">
      <c r="A2003" s="25" t="s">
        <v>4505</v>
      </c>
      <c r="C2003" s="40">
        <v>42276</v>
      </c>
      <c r="D2003" s="41" t="s">
        <v>4506</v>
      </c>
      <c r="E2003" s="42">
        <v>0.28999999999999998</v>
      </c>
      <c r="F2003" s="37" t="s">
        <v>4507</v>
      </c>
      <c r="G2003" s="37" t="s">
        <v>4508</v>
      </c>
      <c r="H2003" s="37">
        <v>3010</v>
      </c>
      <c r="I2003" s="33">
        <v>0.5</v>
      </c>
      <c r="J2003" s="34">
        <v>46130</v>
      </c>
      <c r="K2003" s="35">
        <f t="shared" si="72"/>
        <v>131800</v>
      </c>
      <c r="N2003" s="21">
        <f t="shared" si="73"/>
        <v>0.5</v>
      </c>
    </row>
    <row r="2004" spans="1:15" x14ac:dyDescent="0.25">
      <c r="A2004" s="25">
        <v>636</v>
      </c>
      <c r="C2004" s="40">
        <v>42276</v>
      </c>
      <c r="D2004" s="41" t="s">
        <v>4509</v>
      </c>
      <c r="E2004" s="42" t="s">
        <v>1678</v>
      </c>
      <c r="F2004" s="37" t="s">
        <v>4510</v>
      </c>
      <c r="G2004" s="37" t="s">
        <v>4513</v>
      </c>
      <c r="H2004" s="37">
        <v>1100</v>
      </c>
      <c r="I2004" s="33">
        <v>0.5</v>
      </c>
      <c r="J2004" s="34">
        <v>17570</v>
      </c>
      <c r="K2004" s="35">
        <f t="shared" si="72"/>
        <v>50200</v>
      </c>
      <c r="L2004" s="36">
        <v>52000</v>
      </c>
      <c r="M2004" s="36">
        <v>208</v>
      </c>
      <c r="N2004" s="21">
        <f t="shared" si="73"/>
        <v>208.5</v>
      </c>
    </row>
    <row r="2005" spans="1:15" s="30" customFormat="1" x14ac:dyDescent="0.25">
      <c r="A2005" s="26">
        <v>637</v>
      </c>
      <c r="B2005" s="44"/>
      <c r="C2005" s="45">
        <v>42276</v>
      </c>
      <c r="D2005" s="45" t="s">
        <v>4511</v>
      </c>
      <c r="E2005" s="46">
        <v>5.4848999999999997</v>
      </c>
      <c r="F2005" s="30" t="s">
        <v>4512</v>
      </c>
      <c r="G2005" s="30" t="s">
        <v>3735</v>
      </c>
      <c r="H2005" s="30">
        <v>1220</v>
      </c>
      <c r="I2005" s="31">
        <v>0.5</v>
      </c>
      <c r="J2005" s="31">
        <v>41550</v>
      </c>
      <c r="K2005" s="28">
        <f t="shared" si="72"/>
        <v>118710</v>
      </c>
      <c r="L2005" s="32">
        <v>150000</v>
      </c>
      <c r="M2005" s="32">
        <v>600</v>
      </c>
      <c r="N2005" s="28">
        <f t="shared" si="73"/>
        <v>600.5</v>
      </c>
      <c r="O2005" s="26"/>
    </row>
    <row r="2006" spans="1:15" x14ac:dyDescent="0.25">
      <c r="N2006" s="21">
        <f>SUM(N2001:N2005)</f>
        <v>810.5</v>
      </c>
      <c r="O2006" s="25">
        <v>56143</v>
      </c>
    </row>
    <row r="2008" spans="1:15" x14ac:dyDescent="0.25">
      <c r="A2008" s="25" t="s">
        <v>4490</v>
      </c>
      <c r="C2008" s="40">
        <v>42275</v>
      </c>
      <c r="D2008" s="41" t="s">
        <v>4500</v>
      </c>
      <c r="E2008" s="42">
        <v>164.828</v>
      </c>
      <c r="F2008" s="37" t="s">
        <v>4498</v>
      </c>
      <c r="G2008" s="37" t="s">
        <v>4499</v>
      </c>
      <c r="H2008" s="37">
        <v>1100</v>
      </c>
      <c r="I2008" s="33">
        <v>0.5</v>
      </c>
      <c r="J2008" s="34">
        <v>279420</v>
      </c>
      <c r="K2008" s="35">
        <f>ROUND(J2008/0.35,-1)</f>
        <v>798340</v>
      </c>
      <c r="N2008" s="21">
        <f>SUM(I2008+M2008)</f>
        <v>0.5</v>
      </c>
      <c r="O2008" s="88"/>
    </row>
    <row r="2009" spans="1:15" x14ac:dyDescent="0.25">
      <c r="A2009" s="25" t="s">
        <v>4502</v>
      </c>
      <c r="C2009" s="40">
        <v>42275</v>
      </c>
      <c r="D2009" s="41" t="s">
        <v>4497</v>
      </c>
      <c r="E2009" s="42">
        <v>164.828</v>
      </c>
      <c r="F2009" s="37" t="s">
        <v>3337</v>
      </c>
      <c r="G2009" s="37" t="s">
        <v>4501</v>
      </c>
      <c r="H2009" s="37">
        <v>1100</v>
      </c>
      <c r="I2009" s="33">
        <v>0.5</v>
      </c>
      <c r="J2009" s="34">
        <v>279420</v>
      </c>
      <c r="K2009" s="35">
        <f>ROUND(J2009/0.35,-1)</f>
        <v>798340</v>
      </c>
      <c r="N2009" s="21">
        <f>SUM(I2009+M2009)</f>
        <v>0.5</v>
      </c>
      <c r="O2009" s="88"/>
    </row>
    <row r="2010" spans="1:15" s="29" customFormat="1" x14ac:dyDescent="0.25">
      <c r="A2010" s="23" t="s">
        <v>4503</v>
      </c>
      <c r="B2010" s="47"/>
      <c r="C2010" s="40">
        <v>42275</v>
      </c>
      <c r="D2010" s="40" t="s">
        <v>4497</v>
      </c>
      <c r="E2010" s="48">
        <v>164.828</v>
      </c>
      <c r="F2010" s="29" t="s">
        <v>3341</v>
      </c>
      <c r="G2010" s="29" t="s">
        <v>4501</v>
      </c>
      <c r="H2010" s="29">
        <v>1100</v>
      </c>
      <c r="I2010" s="33">
        <v>0.5</v>
      </c>
      <c r="J2010" s="33">
        <v>279420</v>
      </c>
      <c r="K2010" s="35">
        <f>ROUND(J2010/0.35,-1)</f>
        <v>798340</v>
      </c>
      <c r="L2010" s="38"/>
      <c r="M2010" s="38"/>
      <c r="N2010" s="35">
        <f>SUM(I2010+M2010)</f>
        <v>0.5</v>
      </c>
      <c r="O2010" s="23"/>
    </row>
    <row r="2011" spans="1:15" x14ac:dyDescent="0.25">
      <c r="A2011" s="25">
        <v>635</v>
      </c>
      <c r="C2011" s="40">
        <v>42275</v>
      </c>
      <c r="D2011" s="41" t="s">
        <v>4497</v>
      </c>
      <c r="E2011" s="42">
        <v>164.828</v>
      </c>
      <c r="F2011" s="37" t="s">
        <v>4504</v>
      </c>
      <c r="G2011" s="37" t="s">
        <v>4501</v>
      </c>
      <c r="H2011" s="37">
        <v>1100</v>
      </c>
      <c r="I2011" s="33">
        <v>0.5</v>
      </c>
      <c r="J2011" s="34">
        <v>279420</v>
      </c>
      <c r="K2011" s="35">
        <f>ROUND(J2011/0.35,-1)</f>
        <v>798340</v>
      </c>
      <c r="L2011" s="36">
        <v>527449.59999999998</v>
      </c>
      <c r="M2011" s="36">
        <v>2108.8000000000002</v>
      </c>
      <c r="N2011" s="21">
        <f>SUM(I2011+M2011)</f>
        <v>2109.3000000000002</v>
      </c>
      <c r="O2011" s="88"/>
    </row>
    <row r="2012" spans="1:15" s="29" customFormat="1" x14ac:dyDescent="0.25">
      <c r="A2012" s="23">
        <v>634</v>
      </c>
      <c r="B2012" s="47"/>
      <c r="C2012" s="40">
        <v>42275</v>
      </c>
      <c r="D2012" s="40" t="s">
        <v>4497</v>
      </c>
      <c r="E2012" s="48">
        <v>164.828</v>
      </c>
      <c r="F2012" s="29" t="s">
        <v>4499</v>
      </c>
      <c r="G2012" s="29" t="s">
        <v>4501</v>
      </c>
      <c r="H2012" s="29">
        <v>1100</v>
      </c>
      <c r="I2012" s="33">
        <v>0.5</v>
      </c>
      <c r="J2012" s="33">
        <v>279420</v>
      </c>
      <c r="K2012" s="35">
        <f>ROUND(J2012/0.35,-1)</f>
        <v>798340</v>
      </c>
      <c r="L2012" s="38">
        <v>527449.59999999998</v>
      </c>
      <c r="M2012" s="38">
        <v>2108.8000000000002</v>
      </c>
      <c r="N2012" s="35">
        <f>SUM(I2012+M2012)</f>
        <v>2109.3000000000002</v>
      </c>
      <c r="O2012" s="23"/>
    </row>
    <row r="2013" spans="1:15" x14ac:dyDescent="0.25">
      <c r="A2013" s="25">
        <v>638</v>
      </c>
      <c r="C2013" s="40">
        <v>42277</v>
      </c>
      <c r="D2013" s="41" t="s">
        <v>4514</v>
      </c>
      <c r="E2013" s="42" t="s">
        <v>4515</v>
      </c>
      <c r="F2013" s="37" t="s">
        <v>4516</v>
      </c>
      <c r="G2013" s="37" t="s">
        <v>4220</v>
      </c>
      <c r="H2013" s="37">
        <v>1190</v>
      </c>
      <c r="I2013" s="33">
        <v>0.5</v>
      </c>
      <c r="J2013" s="34">
        <v>9260</v>
      </c>
      <c r="K2013" s="35">
        <f t="shared" si="72"/>
        <v>26460</v>
      </c>
      <c r="L2013" s="36">
        <v>25000</v>
      </c>
      <c r="M2013" s="36">
        <v>100</v>
      </c>
      <c r="N2013" s="21">
        <f t="shared" si="73"/>
        <v>100.5</v>
      </c>
    </row>
    <row r="2014" spans="1:15" x14ac:dyDescent="0.25">
      <c r="A2014" s="25" t="s">
        <v>4517</v>
      </c>
      <c r="C2014" s="40">
        <v>42277</v>
      </c>
      <c r="D2014" s="41" t="s">
        <v>4518</v>
      </c>
      <c r="E2014" s="42" t="s">
        <v>4519</v>
      </c>
      <c r="F2014" s="37" t="s">
        <v>4520</v>
      </c>
      <c r="G2014" s="37" t="s">
        <v>4521</v>
      </c>
      <c r="H2014" s="37">
        <v>1090</v>
      </c>
      <c r="I2014" s="33">
        <v>0.5</v>
      </c>
      <c r="J2014" s="34">
        <v>22290</v>
      </c>
      <c r="K2014" s="35">
        <f t="shared" si="72"/>
        <v>63690</v>
      </c>
      <c r="N2014" s="21">
        <f t="shared" si="73"/>
        <v>0.5</v>
      </c>
    </row>
    <row r="2015" spans="1:15" x14ac:dyDescent="0.25">
      <c r="A2015" s="25" t="s">
        <v>4505</v>
      </c>
      <c r="C2015" s="40">
        <v>42277</v>
      </c>
      <c r="D2015" s="41" t="s">
        <v>4522</v>
      </c>
      <c r="E2015" s="42">
        <v>5.2797999999999998</v>
      </c>
      <c r="F2015" s="37" t="s">
        <v>4523</v>
      </c>
      <c r="G2015" s="37" t="s">
        <v>4524</v>
      </c>
      <c r="H2015" s="37">
        <v>1100</v>
      </c>
      <c r="I2015" s="33">
        <v>0.5</v>
      </c>
      <c r="J2015" s="34">
        <v>5250</v>
      </c>
      <c r="K2015" s="35">
        <f t="shared" si="72"/>
        <v>15000</v>
      </c>
      <c r="N2015" s="21">
        <f t="shared" si="73"/>
        <v>0.5</v>
      </c>
    </row>
    <row r="2016" spans="1:15" x14ac:dyDescent="0.25">
      <c r="A2016" s="25">
        <v>639</v>
      </c>
      <c r="C2016" s="40">
        <v>42277</v>
      </c>
      <c r="D2016" s="41" t="s">
        <v>4525</v>
      </c>
      <c r="E2016" s="42">
        <v>6.48</v>
      </c>
      <c r="F2016" s="37" t="s">
        <v>3039</v>
      </c>
      <c r="G2016" s="37" t="s">
        <v>4526</v>
      </c>
      <c r="H2016" s="37">
        <v>3010</v>
      </c>
      <c r="I2016" s="33">
        <v>0.5</v>
      </c>
      <c r="J2016" s="34">
        <v>16040</v>
      </c>
      <c r="K2016" s="35">
        <f t="shared" si="72"/>
        <v>45830</v>
      </c>
      <c r="L2016" s="36">
        <v>34000</v>
      </c>
      <c r="M2016" s="36">
        <v>136</v>
      </c>
      <c r="N2016" s="21">
        <f t="shared" si="73"/>
        <v>136.5</v>
      </c>
    </row>
    <row r="2017" spans="1:15" x14ac:dyDescent="0.25">
      <c r="A2017" s="25">
        <v>640</v>
      </c>
      <c r="C2017" s="40">
        <v>42277</v>
      </c>
      <c r="D2017" s="41" t="s">
        <v>4527</v>
      </c>
      <c r="E2017" s="42">
        <v>32.148000000000003</v>
      </c>
      <c r="F2017" s="37" t="s">
        <v>4528</v>
      </c>
      <c r="G2017" s="37" t="s">
        <v>4529</v>
      </c>
      <c r="H2017" s="37">
        <v>1080</v>
      </c>
      <c r="I2017" s="33">
        <v>0.5</v>
      </c>
      <c r="J2017" s="34">
        <v>63050</v>
      </c>
      <c r="K2017" s="35">
        <f t="shared" si="72"/>
        <v>180140</v>
      </c>
      <c r="L2017" s="36">
        <v>225000</v>
      </c>
      <c r="M2017" s="36">
        <v>900</v>
      </c>
      <c r="N2017" s="21">
        <f t="shared" si="73"/>
        <v>900.5</v>
      </c>
    </row>
    <row r="2018" spans="1:15" x14ac:dyDescent="0.25">
      <c r="A2018" s="25">
        <v>641</v>
      </c>
      <c r="C2018" s="40">
        <v>42277</v>
      </c>
      <c r="D2018" s="41" t="s">
        <v>4530</v>
      </c>
      <c r="E2018" s="42">
        <v>0.1283</v>
      </c>
      <c r="F2018" s="37" t="s">
        <v>4531</v>
      </c>
      <c r="G2018" s="37" t="s">
        <v>3507</v>
      </c>
      <c r="H2018" s="37">
        <v>2050</v>
      </c>
      <c r="I2018" s="33">
        <v>1</v>
      </c>
      <c r="J2018" s="34">
        <v>32220</v>
      </c>
      <c r="K2018" s="35">
        <f t="shared" si="72"/>
        <v>92060</v>
      </c>
      <c r="L2018" s="36">
        <v>150000</v>
      </c>
      <c r="M2018" s="36">
        <v>600</v>
      </c>
      <c r="N2018" s="21">
        <f t="shared" si="73"/>
        <v>601</v>
      </c>
    </row>
    <row r="2019" spans="1:15" x14ac:dyDescent="0.25">
      <c r="D2019" s="41" t="s">
        <v>4532</v>
      </c>
      <c r="E2019" s="42">
        <v>0.16389999999999999</v>
      </c>
      <c r="F2019" s="37" t="s">
        <v>124</v>
      </c>
      <c r="G2019" s="37" t="s">
        <v>124</v>
      </c>
      <c r="K2019" s="35">
        <f t="shared" ref="K2019:K2081" si="74">ROUND(J2019/0.35,-1)</f>
        <v>0</v>
      </c>
      <c r="N2019" s="21">
        <f t="shared" ref="N2019:N2081" si="75">SUM(I2019+M2019)</f>
        <v>0</v>
      </c>
    </row>
    <row r="2020" spans="1:15" s="30" customFormat="1" x14ac:dyDescent="0.25">
      <c r="A2020" s="26">
        <v>642</v>
      </c>
      <c r="B2020" s="44"/>
      <c r="C2020" s="45">
        <v>42277</v>
      </c>
      <c r="D2020" s="45" t="s">
        <v>4535</v>
      </c>
      <c r="E2020" s="46">
        <v>0.85299999999999998</v>
      </c>
      <c r="F2020" s="30" t="s">
        <v>4533</v>
      </c>
      <c r="G2020" s="30" t="s">
        <v>4534</v>
      </c>
      <c r="H2020" s="30">
        <v>1030</v>
      </c>
      <c r="I2020" s="31">
        <v>0.5</v>
      </c>
      <c r="J2020" s="31">
        <v>37020</v>
      </c>
      <c r="K2020" s="28">
        <f t="shared" si="74"/>
        <v>105770</v>
      </c>
      <c r="L2020" s="32">
        <v>160000</v>
      </c>
      <c r="M2020" s="32">
        <v>640</v>
      </c>
      <c r="N2020" s="28">
        <f t="shared" si="75"/>
        <v>640.5</v>
      </c>
      <c r="O2020" s="26"/>
    </row>
    <row r="2021" spans="1:15" x14ac:dyDescent="0.25">
      <c r="N2021" s="21">
        <f>SUM(N2008:N2020)</f>
        <v>6600.1</v>
      </c>
      <c r="O2021" s="25">
        <v>56164</v>
      </c>
    </row>
    <row r="2023" spans="1:15" x14ac:dyDescent="0.25">
      <c r="A2023" s="25" t="s">
        <v>4536</v>
      </c>
      <c r="C2023" s="40">
        <v>42277</v>
      </c>
      <c r="D2023" s="41" t="s">
        <v>4537</v>
      </c>
      <c r="E2023" s="42" t="s">
        <v>4553</v>
      </c>
      <c r="F2023" s="37" t="s">
        <v>4554</v>
      </c>
      <c r="G2023" s="37" t="s">
        <v>4555</v>
      </c>
      <c r="H2023" s="37">
        <v>1170</v>
      </c>
      <c r="I2023" s="33">
        <v>8</v>
      </c>
      <c r="K2023" s="35">
        <f t="shared" si="74"/>
        <v>0</v>
      </c>
      <c r="N2023" s="21">
        <f t="shared" si="75"/>
        <v>8</v>
      </c>
    </row>
    <row r="2024" spans="1:15" x14ac:dyDescent="0.25">
      <c r="D2024" s="41" t="s">
        <v>4538</v>
      </c>
      <c r="E2024" s="42" t="s">
        <v>4553</v>
      </c>
      <c r="F2024" s="37" t="s">
        <v>124</v>
      </c>
      <c r="G2024" s="37" t="s">
        <v>124</v>
      </c>
      <c r="K2024" s="35">
        <f t="shared" si="74"/>
        <v>0</v>
      </c>
      <c r="N2024" s="21">
        <f t="shared" si="75"/>
        <v>0</v>
      </c>
    </row>
    <row r="2025" spans="1:15" x14ac:dyDescent="0.25">
      <c r="D2025" s="41" t="s">
        <v>4539</v>
      </c>
      <c r="E2025" s="42" t="s">
        <v>4553</v>
      </c>
      <c r="F2025" s="37" t="s">
        <v>124</v>
      </c>
      <c r="G2025" s="37" t="s">
        <v>124</v>
      </c>
      <c r="K2025" s="35">
        <f t="shared" si="74"/>
        <v>0</v>
      </c>
      <c r="N2025" s="21">
        <f t="shared" si="75"/>
        <v>0</v>
      </c>
    </row>
    <row r="2026" spans="1:15" x14ac:dyDescent="0.25">
      <c r="D2026" s="41" t="s">
        <v>4540</v>
      </c>
      <c r="E2026" s="42" t="s">
        <v>4553</v>
      </c>
      <c r="F2026" s="37" t="s">
        <v>124</v>
      </c>
      <c r="G2026" s="37" t="s">
        <v>124</v>
      </c>
      <c r="K2026" s="35">
        <f t="shared" si="74"/>
        <v>0</v>
      </c>
      <c r="N2026" s="21">
        <f t="shared" si="75"/>
        <v>0</v>
      </c>
    </row>
    <row r="2027" spans="1:15" x14ac:dyDescent="0.25">
      <c r="D2027" s="41" t="s">
        <v>4541</v>
      </c>
      <c r="E2027" s="42" t="s">
        <v>4553</v>
      </c>
      <c r="F2027" s="37" t="s">
        <v>124</v>
      </c>
      <c r="G2027" s="37" t="s">
        <v>124</v>
      </c>
      <c r="K2027" s="35">
        <f t="shared" si="74"/>
        <v>0</v>
      </c>
      <c r="N2027" s="21">
        <f t="shared" si="75"/>
        <v>0</v>
      </c>
    </row>
    <row r="2028" spans="1:15" x14ac:dyDescent="0.25">
      <c r="D2028" s="41" t="s">
        <v>4542</v>
      </c>
      <c r="E2028" s="42" t="s">
        <v>4553</v>
      </c>
      <c r="F2028" s="37" t="s">
        <v>124</v>
      </c>
      <c r="G2028" s="37" t="s">
        <v>124</v>
      </c>
      <c r="K2028" s="35">
        <f t="shared" si="74"/>
        <v>0</v>
      </c>
      <c r="N2028" s="21">
        <f t="shared" si="75"/>
        <v>0</v>
      </c>
    </row>
    <row r="2029" spans="1:15" x14ac:dyDescent="0.25">
      <c r="D2029" s="41" t="s">
        <v>4543</v>
      </c>
      <c r="E2029" s="42" t="s">
        <v>4553</v>
      </c>
      <c r="F2029" s="37" t="s">
        <v>124</v>
      </c>
      <c r="G2029" s="37" t="s">
        <v>124</v>
      </c>
      <c r="K2029" s="35">
        <f t="shared" si="74"/>
        <v>0</v>
      </c>
      <c r="N2029" s="21">
        <f t="shared" si="75"/>
        <v>0</v>
      </c>
    </row>
    <row r="2030" spans="1:15" x14ac:dyDescent="0.25">
      <c r="D2030" s="41" t="s">
        <v>4544</v>
      </c>
      <c r="E2030" s="42" t="s">
        <v>4553</v>
      </c>
      <c r="F2030" s="37" t="s">
        <v>124</v>
      </c>
      <c r="G2030" s="37" t="s">
        <v>124</v>
      </c>
      <c r="K2030" s="35">
        <f t="shared" si="74"/>
        <v>0</v>
      </c>
      <c r="N2030" s="21">
        <f t="shared" si="75"/>
        <v>0</v>
      </c>
    </row>
    <row r="2031" spans="1:15" x14ac:dyDescent="0.25">
      <c r="D2031" s="41" t="s">
        <v>4545</v>
      </c>
      <c r="E2031" s="42" t="s">
        <v>4553</v>
      </c>
      <c r="F2031" s="37" t="s">
        <v>124</v>
      </c>
      <c r="G2031" s="37" t="s">
        <v>124</v>
      </c>
      <c r="K2031" s="35">
        <f t="shared" si="74"/>
        <v>0</v>
      </c>
      <c r="N2031" s="21">
        <f t="shared" si="75"/>
        <v>0</v>
      </c>
    </row>
    <row r="2032" spans="1:15" x14ac:dyDescent="0.25">
      <c r="D2032" s="41" t="s">
        <v>4546</v>
      </c>
      <c r="E2032" s="42" t="s">
        <v>4553</v>
      </c>
      <c r="F2032" s="37" t="s">
        <v>124</v>
      </c>
      <c r="G2032" s="37" t="s">
        <v>124</v>
      </c>
      <c r="K2032" s="35">
        <f t="shared" si="74"/>
        <v>0</v>
      </c>
      <c r="N2032" s="21">
        <f t="shared" si="75"/>
        <v>0</v>
      </c>
    </row>
    <row r="2033" spans="1:14" x14ac:dyDescent="0.25">
      <c r="D2033" s="41" t="s">
        <v>4547</v>
      </c>
      <c r="E2033" s="42" t="s">
        <v>4553</v>
      </c>
      <c r="F2033" s="37" t="s">
        <v>124</v>
      </c>
      <c r="G2033" s="37" t="s">
        <v>124</v>
      </c>
      <c r="K2033" s="35">
        <f t="shared" si="74"/>
        <v>0</v>
      </c>
      <c r="N2033" s="21">
        <f t="shared" si="75"/>
        <v>0</v>
      </c>
    </row>
    <row r="2034" spans="1:14" x14ac:dyDescent="0.25">
      <c r="D2034" s="41" t="s">
        <v>4548</v>
      </c>
      <c r="E2034" s="42" t="s">
        <v>4553</v>
      </c>
      <c r="F2034" s="37" t="s">
        <v>124</v>
      </c>
      <c r="G2034" s="37" t="s">
        <v>124</v>
      </c>
      <c r="K2034" s="35">
        <f t="shared" si="74"/>
        <v>0</v>
      </c>
      <c r="N2034" s="21">
        <f t="shared" si="75"/>
        <v>0</v>
      </c>
    </row>
    <row r="2035" spans="1:14" x14ac:dyDescent="0.25">
      <c r="D2035" s="41" t="s">
        <v>4549</v>
      </c>
      <c r="E2035" s="42" t="s">
        <v>4553</v>
      </c>
      <c r="F2035" s="37" t="s">
        <v>124</v>
      </c>
      <c r="G2035" s="37" t="s">
        <v>124</v>
      </c>
      <c r="K2035" s="35">
        <f t="shared" si="74"/>
        <v>0</v>
      </c>
      <c r="N2035" s="21">
        <f t="shared" si="75"/>
        <v>0</v>
      </c>
    </row>
    <row r="2036" spans="1:14" x14ac:dyDescent="0.25">
      <c r="D2036" s="41" t="s">
        <v>4550</v>
      </c>
      <c r="E2036" s="42" t="s">
        <v>4553</v>
      </c>
      <c r="F2036" s="37" t="s">
        <v>124</v>
      </c>
      <c r="G2036" s="37" t="s">
        <v>124</v>
      </c>
      <c r="K2036" s="35">
        <f t="shared" si="74"/>
        <v>0</v>
      </c>
      <c r="N2036" s="21">
        <f t="shared" si="75"/>
        <v>0</v>
      </c>
    </row>
    <row r="2037" spans="1:14" x14ac:dyDescent="0.25">
      <c r="D2037" s="41" t="s">
        <v>4551</v>
      </c>
      <c r="E2037" s="42" t="s">
        <v>4553</v>
      </c>
      <c r="F2037" s="37" t="s">
        <v>124</v>
      </c>
      <c r="G2037" s="37" t="s">
        <v>124</v>
      </c>
      <c r="K2037" s="35">
        <f t="shared" si="74"/>
        <v>0</v>
      </c>
      <c r="N2037" s="21">
        <f t="shared" si="75"/>
        <v>0</v>
      </c>
    </row>
    <row r="2038" spans="1:14" x14ac:dyDescent="0.25">
      <c r="D2038" s="41" t="s">
        <v>4552</v>
      </c>
      <c r="E2038" s="42" t="s">
        <v>4553</v>
      </c>
      <c r="F2038" s="37" t="s">
        <v>124</v>
      </c>
      <c r="G2038" s="37" t="s">
        <v>124</v>
      </c>
      <c r="K2038" s="35">
        <f t="shared" si="74"/>
        <v>0</v>
      </c>
      <c r="N2038" s="21">
        <f t="shared" si="75"/>
        <v>0</v>
      </c>
    </row>
    <row r="2039" spans="1:14" x14ac:dyDescent="0.25">
      <c r="A2039" s="25" t="s">
        <v>4557</v>
      </c>
      <c r="C2039" s="40">
        <v>42277</v>
      </c>
      <c r="D2039" s="41" t="s">
        <v>4537</v>
      </c>
      <c r="E2039" s="42" t="s">
        <v>4553</v>
      </c>
      <c r="F2039" s="37" t="s">
        <v>4555</v>
      </c>
      <c r="G2039" s="37" t="s">
        <v>4556</v>
      </c>
      <c r="H2039" s="37">
        <v>1170</v>
      </c>
      <c r="I2039" s="33">
        <v>8</v>
      </c>
      <c r="K2039" s="35">
        <f t="shared" si="74"/>
        <v>0</v>
      </c>
      <c r="N2039" s="21">
        <f t="shared" si="75"/>
        <v>8</v>
      </c>
    </row>
    <row r="2040" spans="1:14" x14ac:dyDescent="0.25">
      <c r="D2040" s="41" t="s">
        <v>4538</v>
      </c>
      <c r="E2040" s="42" t="s">
        <v>4553</v>
      </c>
      <c r="F2040" s="37" t="s">
        <v>124</v>
      </c>
      <c r="G2040" s="37" t="s">
        <v>124</v>
      </c>
      <c r="K2040" s="35">
        <f t="shared" si="74"/>
        <v>0</v>
      </c>
      <c r="N2040" s="21">
        <f t="shared" si="75"/>
        <v>0</v>
      </c>
    </row>
    <row r="2041" spans="1:14" x14ac:dyDescent="0.25">
      <c r="D2041" s="41" t="s">
        <v>4539</v>
      </c>
      <c r="E2041" s="42" t="s">
        <v>4553</v>
      </c>
      <c r="F2041" s="37" t="s">
        <v>124</v>
      </c>
      <c r="G2041" s="37" t="s">
        <v>124</v>
      </c>
      <c r="K2041" s="35">
        <f t="shared" si="74"/>
        <v>0</v>
      </c>
      <c r="N2041" s="21">
        <f t="shared" si="75"/>
        <v>0</v>
      </c>
    </row>
    <row r="2042" spans="1:14" x14ac:dyDescent="0.25">
      <c r="D2042" s="41" t="s">
        <v>4540</v>
      </c>
      <c r="E2042" s="42" t="s">
        <v>4553</v>
      </c>
      <c r="F2042" s="37" t="s">
        <v>124</v>
      </c>
      <c r="G2042" s="37" t="s">
        <v>124</v>
      </c>
      <c r="K2042" s="35">
        <f t="shared" si="74"/>
        <v>0</v>
      </c>
      <c r="N2042" s="21">
        <f t="shared" si="75"/>
        <v>0</v>
      </c>
    </row>
    <row r="2043" spans="1:14" x14ac:dyDescent="0.25">
      <c r="D2043" s="41" t="s">
        <v>4541</v>
      </c>
      <c r="E2043" s="42" t="s">
        <v>4553</v>
      </c>
      <c r="F2043" s="37" t="s">
        <v>124</v>
      </c>
      <c r="G2043" s="37" t="s">
        <v>124</v>
      </c>
      <c r="K2043" s="35">
        <f t="shared" si="74"/>
        <v>0</v>
      </c>
      <c r="N2043" s="21">
        <f t="shared" si="75"/>
        <v>0</v>
      </c>
    </row>
    <row r="2044" spans="1:14" x14ac:dyDescent="0.25">
      <c r="D2044" s="41" t="s">
        <v>4542</v>
      </c>
      <c r="E2044" s="42" t="s">
        <v>4553</v>
      </c>
      <c r="F2044" s="37" t="s">
        <v>124</v>
      </c>
      <c r="G2044" s="37" t="s">
        <v>124</v>
      </c>
      <c r="K2044" s="35">
        <f t="shared" si="74"/>
        <v>0</v>
      </c>
      <c r="N2044" s="21">
        <f t="shared" si="75"/>
        <v>0</v>
      </c>
    </row>
    <row r="2045" spans="1:14" x14ac:dyDescent="0.25">
      <c r="D2045" s="41" t="s">
        <v>4543</v>
      </c>
      <c r="E2045" s="42" t="s">
        <v>4553</v>
      </c>
      <c r="F2045" s="37" t="s">
        <v>124</v>
      </c>
      <c r="G2045" s="37" t="s">
        <v>124</v>
      </c>
      <c r="K2045" s="35">
        <f t="shared" si="74"/>
        <v>0</v>
      </c>
      <c r="N2045" s="21">
        <f t="shared" si="75"/>
        <v>0</v>
      </c>
    </row>
    <row r="2046" spans="1:14" x14ac:dyDescent="0.25">
      <c r="D2046" s="41" t="s">
        <v>4544</v>
      </c>
      <c r="E2046" s="42" t="s">
        <v>4553</v>
      </c>
      <c r="F2046" s="37" t="s">
        <v>124</v>
      </c>
      <c r="G2046" s="37" t="s">
        <v>124</v>
      </c>
      <c r="K2046" s="35">
        <f t="shared" si="74"/>
        <v>0</v>
      </c>
      <c r="N2046" s="21">
        <f t="shared" si="75"/>
        <v>0</v>
      </c>
    </row>
    <row r="2047" spans="1:14" x14ac:dyDescent="0.25">
      <c r="D2047" s="41" t="s">
        <v>4545</v>
      </c>
      <c r="E2047" s="42" t="s">
        <v>4553</v>
      </c>
      <c r="F2047" s="37" t="s">
        <v>124</v>
      </c>
      <c r="G2047" s="37" t="s">
        <v>124</v>
      </c>
      <c r="K2047" s="35">
        <f t="shared" si="74"/>
        <v>0</v>
      </c>
      <c r="N2047" s="21">
        <f t="shared" si="75"/>
        <v>0</v>
      </c>
    </row>
    <row r="2048" spans="1:14" x14ac:dyDescent="0.25">
      <c r="D2048" s="41" t="s">
        <v>4546</v>
      </c>
      <c r="E2048" s="42" t="s">
        <v>4553</v>
      </c>
      <c r="F2048" s="37" t="s">
        <v>124</v>
      </c>
      <c r="G2048" s="37" t="s">
        <v>124</v>
      </c>
      <c r="K2048" s="35">
        <f t="shared" si="74"/>
        <v>0</v>
      </c>
      <c r="N2048" s="21">
        <f t="shared" si="75"/>
        <v>0</v>
      </c>
    </row>
    <row r="2049" spans="1:14" x14ac:dyDescent="0.25">
      <c r="D2049" s="41" t="s">
        <v>4547</v>
      </c>
      <c r="E2049" s="42" t="s">
        <v>4553</v>
      </c>
      <c r="F2049" s="37" t="s">
        <v>124</v>
      </c>
      <c r="G2049" s="37" t="s">
        <v>124</v>
      </c>
      <c r="K2049" s="35">
        <f t="shared" si="74"/>
        <v>0</v>
      </c>
      <c r="N2049" s="21">
        <f t="shared" si="75"/>
        <v>0</v>
      </c>
    </row>
    <row r="2050" spans="1:14" x14ac:dyDescent="0.25">
      <c r="D2050" s="41" t="s">
        <v>4548</v>
      </c>
      <c r="E2050" s="42" t="s">
        <v>4553</v>
      </c>
      <c r="F2050" s="37" t="s">
        <v>124</v>
      </c>
      <c r="G2050" s="37" t="s">
        <v>124</v>
      </c>
      <c r="K2050" s="35">
        <f t="shared" si="74"/>
        <v>0</v>
      </c>
      <c r="N2050" s="21">
        <f t="shared" si="75"/>
        <v>0</v>
      </c>
    </row>
    <row r="2051" spans="1:14" x14ac:dyDescent="0.25">
      <c r="D2051" s="41" t="s">
        <v>4549</v>
      </c>
      <c r="E2051" s="42" t="s">
        <v>4553</v>
      </c>
      <c r="F2051" s="37" t="s">
        <v>124</v>
      </c>
      <c r="G2051" s="37" t="s">
        <v>124</v>
      </c>
      <c r="K2051" s="35">
        <f t="shared" si="74"/>
        <v>0</v>
      </c>
      <c r="N2051" s="21">
        <f t="shared" si="75"/>
        <v>0</v>
      </c>
    </row>
    <row r="2052" spans="1:14" x14ac:dyDescent="0.25">
      <c r="D2052" s="41" t="s">
        <v>4550</v>
      </c>
      <c r="E2052" s="42" t="s">
        <v>4553</v>
      </c>
      <c r="F2052" s="37" t="s">
        <v>124</v>
      </c>
      <c r="G2052" s="37" t="s">
        <v>124</v>
      </c>
      <c r="K2052" s="35">
        <f t="shared" si="74"/>
        <v>0</v>
      </c>
      <c r="N2052" s="21">
        <f t="shared" si="75"/>
        <v>0</v>
      </c>
    </row>
    <row r="2053" spans="1:14" x14ac:dyDescent="0.25">
      <c r="D2053" s="41" t="s">
        <v>4551</v>
      </c>
      <c r="E2053" s="42" t="s">
        <v>4553</v>
      </c>
      <c r="F2053" s="37" t="s">
        <v>124</v>
      </c>
      <c r="G2053" s="37" t="s">
        <v>124</v>
      </c>
      <c r="K2053" s="35">
        <f t="shared" si="74"/>
        <v>0</v>
      </c>
      <c r="N2053" s="21">
        <f t="shared" si="75"/>
        <v>0</v>
      </c>
    </row>
    <row r="2054" spans="1:14" x14ac:dyDescent="0.25">
      <c r="D2054" s="41" t="s">
        <v>4552</v>
      </c>
      <c r="E2054" s="42" t="s">
        <v>4553</v>
      </c>
      <c r="F2054" s="37" t="s">
        <v>124</v>
      </c>
      <c r="G2054" s="37" t="s">
        <v>124</v>
      </c>
      <c r="K2054" s="35">
        <f t="shared" si="74"/>
        <v>0</v>
      </c>
      <c r="N2054" s="21">
        <f t="shared" si="75"/>
        <v>0</v>
      </c>
    </row>
    <row r="2055" spans="1:14" x14ac:dyDescent="0.25">
      <c r="A2055" s="25">
        <v>643</v>
      </c>
      <c r="B2055" s="39" t="s">
        <v>178</v>
      </c>
      <c r="C2055" s="40">
        <v>42277</v>
      </c>
      <c r="D2055" s="41" t="s">
        <v>4558</v>
      </c>
      <c r="E2055" s="42">
        <v>10</v>
      </c>
      <c r="F2055" s="37" t="s">
        <v>4559</v>
      </c>
      <c r="G2055" s="37" t="s">
        <v>181</v>
      </c>
      <c r="H2055" s="37">
        <v>1100</v>
      </c>
      <c r="I2055" s="33">
        <v>0.5</v>
      </c>
      <c r="J2055" s="34">
        <v>28182</v>
      </c>
      <c r="K2055" s="35">
        <f t="shared" si="74"/>
        <v>80520</v>
      </c>
      <c r="L2055" s="36">
        <v>9100</v>
      </c>
      <c r="M2055" s="36">
        <v>36.4</v>
      </c>
      <c r="N2055" s="21">
        <f t="shared" si="75"/>
        <v>36.9</v>
      </c>
    </row>
    <row r="2056" spans="1:14" x14ac:dyDescent="0.25">
      <c r="A2056" s="25">
        <v>644</v>
      </c>
      <c r="C2056" s="40">
        <v>42277</v>
      </c>
      <c r="D2056" s="41" t="s">
        <v>4560</v>
      </c>
      <c r="E2056" s="42">
        <v>16.722200000000001</v>
      </c>
      <c r="F2056" s="37" t="s">
        <v>4561</v>
      </c>
      <c r="G2056" s="37" t="s">
        <v>4562</v>
      </c>
      <c r="H2056" s="37">
        <v>1110</v>
      </c>
      <c r="I2056" s="33">
        <v>0.5</v>
      </c>
      <c r="J2056" s="34">
        <v>18570</v>
      </c>
      <c r="K2056" s="35">
        <f t="shared" si="74"/>
        <v>53060</v>
      </c>
      <c r="L2056" s="36">
        <v>36788.839999999997</v>
      </c>
      <c r="M2056" s="36">
        <v>147.19999999999999</v>
      </c>
      <c r="N2056" s="21">
        <f t="shared" si="75"/>
        <v>147.69999999999999</v>
      </c>
    </row>
    <row r="2057" spans="1:14" x14ac:dyDescent="0.25">
      <c r="A2057" s="25" t="s">
        <v>4563</v>
      </c>
      <c r="C2057" s="40">
        <v>42277</v>
      </c>
      <c r="D2057" s="41" t="s">
        <v>4564</v>
      </c>
      <c r="E2057" s="42">
        <v>12</v>
      </c>
      <c r="F2057" s="37" t="s">
        <v>4565</v>
      </c>
      <c r="G2057" s="37" t="s">
        <v>273</v>
      </c>
      <c r="H2057" s="37">
        <v>1120</v>
      </c>
      <c r="I2057" s="33">
        <v>0.5</v>
      </c>
      <c r="J2057" s="34">
        <v>57020</v>
      </c>
      <c r="K2057" s="35">
        <f t="shared" si="74"/>
        <v>162910</v>
      </c>
      <c r="N2057" s="21">
        <f t="shared" si="75"/>
        <v>0.5</v>
      </c>
    </row>
    <row r="2058" spans="1:14" x14ac:dyDescent="0.25">
      <c r="A2058" s="25" t="s">
        <v>4566</v>
      </c>
      <c r="C2058" s="40">
        <v>42277</v>
      </c>
      <c r="D2058" s="41" t="s">
        <v>4567</v>
      </c>
      <c r="E2058" s="42">
        <v>0.5</v>
      </c>
      <c r="F2058" s="37" t="s">
        <v>4571</v>
      </c>
      <c r="G2058" s="37" t="s">
        <v>4572</v>
      </c>
      <c r="H2058" s="37">
        <v>1040</v>
      </c>
      <c r="I2058" s="33">
        <v>2</v>
      </c>
      <c r="J2058" s="34">
        <v>152130</v>
      </c>
      <c r="K2058" s="35">
        <f t="shared" si="74"/>
        <v>434660</v>
      </c>
      <c r="N2058" s="21">
        <f t="shared" si="75"/>
        <v>2</v>
      </c>
    </row>
    <row r="2059" spans="1:14" x14ac:dyDescent="0.25">
      <c r="D2059" s="41" t="s">
        <v>4568</v>
      </c>
      <c r="E2059" s="42">
        <v>35</v>
      </c>
      <c r="F2059" s="37" t="s">
        <v>124</v>
      </c>
      <c r="G2059" s="37" t="s">
        <v>124</v>
      </c>
      <c r="K2059" s="35">
        <f t="shared" si="74"/>
        <v>0</v>
      </c>
      <c r="N2059" s="21">
        <f t="shared" si="75"/>
        <v>0</v>
      </c>
    </row>
    <row r="2060" spans="1:14" x14ac:dyDescent="0.25">
      <c r="D2060" s="41" t="s">
        <v>4569</v>
      </c>
      <c r="E2060" s="42">
        <v>40</v>
      </c>
      <c r="F2060" s="37" t="s">
        <v>124</v>
      </c>
      <c r="G2060" s="37" t="s">
        <v>124</v>
      </c>
      <c r="K2060" s="35">
        <f t="shared" si="74"/>
        <v>0</v>
      </c>
      <c r="N2060" s="21">
        <f t="shared" si="75"/>
        <v>0</v>
      </c>
    </row>
    <row r="2061" spans="1:14" x14ac:dyDescent="0.25">
      <c r="D2061" s="41" t="s">
        <v>4570</v>
      </c>
      <c r="E2061" s="42">
        <v>40</v>
      </c>
      <c r="F2061" s="37" t="s">
        <v>124</v>
      </c>
      <c r="G2061" s="37" t="s">
        <v>124</v>
      </c>
      <c r="K2061" s="35">
        <f t="shared" si="74"/>
        <v>0</v>
      </c>
      <c r="N2061" s="21">
        <f t="shared" si="75"/>
        <v>0</v>
      </c>
    </row>
    <row r="2062" spans="1:14" x14ac:dyDescent="0.25">
      <c r="A2062" s="25">
        <v>645</v>
      </c>
      <c r="C2062" s="40">
        <v>42277</v>
      </c>
      <c r="D2062" s="41" t="s">
        <v>4573</v>
      </c>
      <c r="E2062" s="42">
        <v>10</v>
      </c>
      <c r="F2062" s="37" t="s">
        <v>4574</v>
      </c>
      <c r="G2062" s="37" t="s">
        <v>4575</v>
      </c>
      <c r="H2062" s="37">
        <v>1120</v>
      </c>
      <c r="I2062" s="33">
        <v>0.5</v>
      </c>
      <c r="J2062" s="34">
        <v>15590</v>
      </c>
      <c r="K2062" s="35">
        <f t="shared" si="74"/>
        <v>44540</v>
      </c>
      <c r="L2062" s="36">
        <v>109000</v>
      </c>
      <c r="M2062" s="36">
        <v>436</v>
      </c>
      <c r="N2062" s="21">
        <f t="shared" si="75"/>
        <v>436.5</v>
      </c>
    </row>
    <row r="2063" spans="1:14" x14ac:dyDescent="0.25">
      <c r="A2063" s="25" t="s">
        <v>4576</v>
      </c>
      <c r="C2063" s="40">
        <v>42277</v>
      </c>
      <c r="D2063" s="41" t="s">
        <v>4290</v>
      </c>
      <c r="E2063" s="42">
        <v>61.561</v>
      </c>
      <c r="F2063" s="37" t="s">
        <v>4574</v>
      </c>
      <c r="G2063" s="37" t="s">
        <v>4577</v>
      </c>
      <c r="H2063" s="37">
        <v>1120</v>
      </c>
      <c r="I2063" s="33">
        <v>0.5</v>
      </c>
      <c r="J2063" s="34">
        <v>110660</v>
      </c>
      <c r="K2063" s="35">
        <f t="shared" si="74"/>
        <v>316170</v>
      </c>
      <c r="N2063" s="63">
        <f t="shared" si="75"/>
        <v>0.5</v>
      </c>
    </row>
    <row r="2064" spans="1:14" x14ac:dyDescent="0.25">
      <c r="A2064" s="25" t="s">
        <v>4578</v>
      </c>
      <c r="C2064" s="40">
        <v>42278</v>
      </c>
      <c r="D2064" s="41" t="s">
        <v>4579</v>
      </c>
      <c r="E2064" s="42">
        <v>1.4015</v>
      </c>
      <c r="F2064" s="37" t="s">
        <v>4580</v>
      </c>
      <c r="G2064" s="37" t="s">
        <v>4581</v>
      </c>
      <c r="H2064" s="37">
        <v>1170</v>
      </c>
      <c r="I2064" s="33">
        <v>0.5</v>
      </c>
      <c r="J2064" s="34">
        <v>31490</v>
      </c>
      <c r="K2064" s="35">
        <f t="shared" si="74"/>
        <v>89970</v>
      </c>
      <c r="N2064" s="21">
        <f t="shared" si="75"/>
        <v>0.5</v>
      </c>
    </row>
    <row r="2065" spans="1:15" x14ac:dyDescent="0.25">
      <c r="A2065" s="25">
        <v>646</v>
      </c>
      <c r="C2065" s="40">
        <v>42278</v>
      </c>
      <c r="D2065" s="41" t="s">
        <v>1743</v>
      </c>
      <c r="E2065" s="42">
        <v>0.17499999999999999</v>
      </c>
      <c r="F2065" s="37" t="s">
        <v>1750</v>
      </c>
      <c r="G2065" s="37" t="s">
        <v>4582</v>
      </c>
      <c r="H2065" s="37">
        <v>1220</v>
      </c>
      <c r="I2065" s="33">
        <v>1.5</v>
      </c>
      <c r="J2065" s="34">
        <v>67360</v>
      </c>
      <c r="K2065" s="35">
        <f t="shared" si="74"/>
        <v>192460</v>
      </c>
      <c r="L2065" s="36">
        <v>120000</v>
      </c>
      <c r="M2065" s="36">
        <v>480</v>
      </c>
      <c r="N2065" s="21">
        <f t="shared" si="75"/>
        <v>481.5</v>
      </c>
    </row>
    <row r="2066" spans="1:15" x14ac:dyDescent="0.25">
      <c r="D2066" s="41" t="s">
        <v>1744</v>
      </c>
      <c r="E2066" s="42">
        <v>8.7999999999999995E-2</v>
      </c>
      <c r="F2066" s="37" t="s">
        <v>124</v>
      </c>
      <c r="G2066" s="37" t="s">
        <v>124</v>
      </c>
      <c r="K2066" s="35">
        <f t="shared" si="74"/>
        <v>0</v>
      </c>
      <c r="N2066" s="21">
        <f t="shared" si="75"/>
        <v>0</v>
      </c>
    </row>
    <row r="2067" spans="1:15" x14ac:dyDescent="0.25">
      <c r="D2067" s="41" t="s">
        <v>1747</v>
      </c>
      <c r="E2067" s="42">
        <v>0.47399999999999998</v>
      </c>
      <c r="F2067" s="37" t="s">
        <v>124</v>
      </c>
      <c r="G2067" s="37" t="s">
        <v>124</v>
      </c>
      <c r="K2067" s="35">
        <f t="shared" si="74"/>
        <v>0</v>
      </c>
      <c r="N2067" s="21">
        <f t="shared" si="75"/>
        <v>0</v>
      </c>
    </row>
    <row r="2068" spans="1:15" x14ac:dyDescent="0.25">
      <c r="A2068" s="25">
        <v>647</v>
      </c>
      <c r="C2068" s="40">
        <v>42278</v>
      </c>
      <c r="D2068" s="41" t="s">
        <v>4583</v>
      </c>
      <c r="E2068" s="42" t="s">
        <v>4584</v>
      </c>
      <c r="F2068" s="37" t="s">
        <v>4585</v>
      </c>
      <c r="G2068" s="37" t="s">
        <v>4586</v>
      </c>
      <c r="H2068" s="37">
        <v>1210</v>
      </c>
      <c r="I2068" s="33">
        <v>1</v>
      </c>
      <c r="J2068" s="34">
        <v>56350</v>
      </c>
      <c r="K2068" s="35">
        <f t="shared" si="74"/>
        <v>161000</v>
      </c>
      <c r="L2068" s="36">
        <v>115000</v>
      </c>
      <c r="M2068" s="36">
        <v>460</v>
      </c>
      <c r="N2068" s="63">
        <f t="shared" si="75"/>
        <v>461</v>
      </c>
      <c r="O2068" s="65" t="s">
        <v>907</v>
      </c>
    </row>
    <row r="2069" spans="1:15" x14ac:dyDescent="0.25">
      <c r="A2069" s="25" t="s">
        <v>4587</v>
      </c>
      <c r="C2069" s="40">
        <v>42278</v>
      </c>
      <c r="D2069" s="41" t="s">
        <v>4588</v>
      </c>
      <c r="E2069" s="42" t="s">
        <v>659</v>
      </c>
      <c r="F2069" s="37" t="s">
        <v>4589</v>
      </c>
      <c r="G2069" s="37" t="s">
        <v>4590</v>
      </c>
      <c r="H2069" s="37">
        <v>2040</v>
      </c>
      <c r="I2069" s="33">
        <v>0.5</v>
      </c>
      <c r="J2069" s="34">
        <v>23310</v>
      </c>
      <c r="K2069" s="35">
        <f t="shared" si="74"/>
        <v>66600</v>
      </c>
      <c r="N2069" s="21">
        <f t="shared" si="75"/>
        <v>0.5</v>
      </c>
    </row>
    <row r="2070" spans="1:15" x14ac:dyDescent="0.25">
      <c r="A2070" s="25">
        <v>648</v>
      </c>
      <c r="C2070" s="40">
        <v>42278</v>
      </c>
      <c r="D2070" s="41" t="s">
        <v>4591</v>
      </c>
      <c r="E2070" s="42">
        <v>0.2296</v>
      </c>
      <c r="F2070" s="37" t="s">
        <v>4592</v>
      </c>
      <c r="G2070" s="37" t="s">
        <v>4593</v>
      </c>
      <c r="H2070" s="37">
        <v>1030</v>
      </c>
      <c r="I2070" s="33">
        <v>0.5</v>
      </c>
      <c r="J2070" s="34">
        <v>320</v>
      </c>
      <c r="K2070" s="35">
        <f t="shared" si="74"/>
        <v>910</v>
      </c>
      <c r="L2070" s="36">
        <v>1000</v>
      </c>
      <c r="M2070" s="36">
        <v>4</v>
      </c>
      <c r="N2070" s="21">
        <f t="shared" si="75"/>
        <v>4.5</v>
      </c>
    </row>
    <row r="2071" spans="1:15" x14ac:dyDescent="0.25">
      <c r="A2071" s="25" t="s">
        <v>4594</v>
      </c>
      <c r="C2071" s="40">
        <v>42278</v>
      </c>
      <c r="D2071" s="41" t="s">
        <v>4595</v>
      </c>
      <c r="E2071" s="42" t="s">
        <v>4596</v>
      </c>
      <c r="F2071" s="37" t="s">
        <v>4597</v>
      </c>
      <c r="G2071" s="37" t="s">
        <v>4598</v>
      </c>
      <c r="H2071" s="37">
        <v>3010</v>
      </c>
      <c r="I2071" s="33">
        <v>0.5</v>
      </c>
      <c r="J2071" s="34">
        <v>22670</v>
      </c>
      <c r="K2071" s="35">
        <f t="shared" si="74"/>
        <v>64770</v>
      </c>
      <c r="N2071" s="21">
        <f t="shared" si="75"/>
        <v>0.5</v>
      </c>
    </row>
    <row r="2072" spans="1:15" x14ac:dyDescent="0.25">
      <c r="A2072" s="25">
        <v>649</v>
      </c>
      <c r="C2072" s="40">
        <v>42278</v>
      </c>
      <c r="D2072" s="41" t="s">
        <v>4599</v>
      </c>
      <c r="E2072" s="42" t="s">
        <v>4600</v>
      </c>
      <c r="F2072" s="37" t="s">
        <v>4601</v>
      </c>
      <c r="G2072" s="37" t="s">
        <v>4602</v>
      </c>
      <c r="H2072" s="37">
        <v>3010</v>
      </c>
      <c r="I2072" s="33">
        <v>1</v>
      </c>
      <c r="J2072" s="34">
        <v>55390</v>
      </c>
      <c r="K2072" s="35">
        <f t="shared" si="74"/>
        <v>158260</v>
      </c>
      <c r="L2072" s="36">
        <v>210000</v>
      </c>
      <c r="M2072" s="36">
        <v>840</v>
      </c>
      <c r="N2072" s="21">
        <f t="shared" si="75"/>
        <v>841</v>
      </c>
    </row>
    <row r="2073" spans="1:15" x14ac:dyDescent="0.25">
      <c r="D2073" s="41" t="s">
        <v>4465</v>
      </c>
      <c r="E2073" s="42">
        <v>0.30130000000000001</v>
      </c>
      <c r="F2073" s="37" t="s">
        <v>124</v>
      </c>
      <c r="G2073" s="37" t="s">
        <v>124</v>
      </c>
      <c r="K2073" s="35">
        <f t="shared" si="74"/>
        <v>0</v>
      </c>
      <c r="N2073" s="21">
        <f t="shared" si="75"/>
        <v>0</v>
      </c>
    </row>
    <row r="2074" spans="1:15" x14ac:dyDescent="0.25">
      <c r="A2074" s="25">
        <v>650</v>
      </c>
      <c r="C2074" s="40">
        <v>42278</v>
      </c>
      <c r="D2074" s="41" t="s">
        <v>4603</v>
      </c>
      <c r="E2074" s="42" t="s">
        <v>4605</v>
      </c>
      <c r="F2074" s="37" t="s">
        <v>4606</v>
      </c>
      <c r="G2074" s="37" t="s">
        <v>4607</v>
      </c>
      <c r="H2074" s="37">
        <v>1150</v>
      </c>
      <c r="I2074" s="33">
        <v>1</v>
      </c>
      <c r="J2074" s="34">
        <v>19060</v>
      </c>
      <c r="K2074" s="35">
        <f t="shared" si="74"/>
        <v>54460</v>
      </c>
      <c r="L2074" s="36">
        <v>65000</v>
      </c>
      <c r="M2074" s="36">
        <v>260</v>
      </c>
      <c r="N2074" s="21">
        <f t="shared" si="75"/>
        <v>261</v>
      </c>
    </row>
    <row r="2075" spans="1:15" x14ac:dyDescent="0.25">
      <c r="D2075" s="41" t="s">
        <v>4604</v>
      </c>
      <c r="E2075" s="42" t="s">
        <v>4605</v>
      </c>
      <c r="K2075" s="35">
        <f t="shared" si="74"/>
        <v>0</v>
      </c>
      <c r="N2075" s="21">
        <f t="shared" si="75"/>
        <v>0</v>
      </c>
    </row>
    <row r="2076" spans="1:15" x14ac:dyDescent="0.25">
      <c r="A2076" s="25" t="s">
        <v>4608</v>
      </c>
      <c r="C2076" s="40">
        <v>42279</v>
      </c>
      <c r="D2076" s="41" t="s">
        <v>4609</v>
      </c>
      <c r="E2076" s="42" t="s">
        <v>1283</v>
      </c>
      <c r="F2076" s="37" t="s">
        <v>4612</v>
      </c>
      <c r="G2076" s="37" t="s">
        <v>4613</v>
      </c>
      <c r="H2076" s="37">
        <v>3010</v>
      </c>
      <c r="I2076" s="33">
        <v>1</v>
      </c>
      <c r="J2076" s="34">
        <v>101720</v>
      </c>
      <c r="K2076" s="35">
        <f t="shared" si="74"/>
        <v>290630</v>
      </c>
      <c r="N2076" s="21">
        <f t="shared" si="75"/>
        <v>1</v>
      </c>
      <c r="O2076" s="25" t="s">
        <v>3060</v>
      </c>
    </row>
    <row r="2077" spans="1:15" x14ac:dyDescent="0.25">
      <c r="D2077" s="41" t="s">
        <v>4610</v>
      </c>
      <c r="E2077" s="42" t="s">
        <v>4611</v>
      </c>
      <c r="F2077" s="37" t="s">
        <v>124</v>
      </c>
      <c r="G2077" s="37" t="s">
        <v>124</v>
      </c>
      <c r="K2077" s="35">
        <f t="shared" si="74"/>
        <v>0</v>
      </c>
      <c r="N2077" s="21">
        <f t="shared" si="75"/>
        <v>0</v>
      </c>
    </row>
    <row r="2078" spans="1:15" x14ac:dyDescent="0.25">
      <c r="A2078" s="25">
        <v>651</v>
      </c>
      <c r="B2078" s="39" t="s">
        <v>178</v>
      </c>
      <c r="C2078" s="40">
        <v>42279</v>
      </c>
      <c r="D2078" s="41" t="s">
        <v>4614</v>
      </c>
      <c r="E2078" s="42" t="s">
        <v>4615</v>
      </c>
      <c r="F2078" s="37" t="s">
        <v>4616</v>
      </c>
      <c r="G2078" s="37" t="s">
        <v>3042</v>
      </c>
      <c r="H2078" s="37">
        <v>3010</v>
      </c>
      <c r="I2078" s="33">
        <v>0.5</v>
      </c>
      <c r="J2078" s="34">
        <v>42130</v>
      </c>
      <c r="K2078" s="35">
        <f t="shared" si="74"/>
        <v>120370</v>
      </c>
      <c r="L2078" s="36">
        <v>63350</v>
      </c>
      <c r="M2078" s="36">
        <v>253.6</v>
      </c>
      <c r="N2078" s="21">
        <f t="shared" si="75"/>
        <v>254.1</v>
      </c>
    </row>
    <row r="2079" spans="1:15" x14ac:dyDescent="0.25">
      <c r="A2079" s="25">
        <v>652</v>
      </c>
      <c r="C2079" s="40">
        <v>42279</v>
      </c>
      <c r="D2079" s="41" t="s">
        <v>4617</v>
      </c>
      <c r="E2079" s="42">
        <v>0.45900000000000002</v>
      </c>
      <c r="F2079" s="37" t="s">
        <v>4618</v>
      </c>
      <c r="G2079" s="37" t="s">
        <v>4619</v>
      </c>
      <c r="H2079" s="37">
        <v>3010</v>
      </c>
      <c r="I2079" s="33">
        <v>0.5</v>
      </c>
      <c r="J2079" s="34">
        <v>47390</v>
      </c>
      <c r="K2079" s="35">
        <f t="shared" si="74"/>
        <v>135400</v>
      </c>
      <c r="L2079" s="36">
        <v>123000</v>
      </c>
      <c r="M2079" s="36">
        <v>492</v>
      </c>
      <c r="N2079" s="21">
        <f t="shared" si="75"/>
        <v>492.5</v>
      </c>
    </row>
    <row r="2080" spans="1:15" x14ac:dyDescent="0.25">
      <c r="A2080" s="25">
        <v>653</v>
      </c>
      <c r="C2080" s="40">
        <v>42279</v>
      </c>
      <c r="D2080" s="41" t="s">
        <v>4620</v>
      </c>
      <c r="E2080" s="42">
        <v>0.48</v>
      </c>
      <c r="F2080" s="37" t="s">
        <v>4621</v>
      </c>
      <c r="G2080" s="37" t="s">
        <v>4622</v>
      </c>
      <c r="H2080" s="37">
        <v>3010</v>
      </c>
      <c r="I2080" s="33">
        <v>0.5</v>
      </c>
      <c r="J2080" s="34">
        <v>59140</v>
      </c>
      <c r="K2080" s="35">
        <f t="shared" si="74"/>
        <v>168970</v>
      </c>
      <c r="L2080" s="36">
        <v>176800</v>
      </c>
      <c r="M2080" s="36">
        <v>707.2</v>
      </c>
      <c r="N2080" s="21">
        <f t="shared" si="75"/>
        <v>707.7</v>
      </c>
    </row>
    <row r="2081" spans="1:15" s="30" customFormat="1" x14ac:dyDescent="0.25">
      <c r="A2081" s="26">
        <v>654</v>
      </c>
      <c r="B2081" s="44"/>
      <c r="C2081" s="45">
        <v>42279</v>
      </c>
      <c r="D2081" s="45" t="s">
        <v>4623</v>
      </c>
      <c r="E2081" s="46">
        <v>0.35</v>
      </c>
      <c r="F2081" s="30" t="s">
        <v>4624</v>
      </c>
      <c r="G2081" s="30" t="s">
        <v>4625</v>
      </c>
      <c r="H2081" s="30">
        <v>3010</v>
      </c>
      <c r="I2081" s="31">
        <v>0.5</v>
      </c>
      <c r="J2081" s="31">
        <v>29580</v>
      </c>
      <c r="K2081" s="28">
        <f t="shared" si="74"/>
        <v>84510</v>
      </c>
      <c r="L2081" s="32">
        <v>122000</v>
      </c>
      <c r="M2081" s="32">
        <v>488</v>
      </c>
      <c r="N2081" s="28">
        <f t="shared" si="75"/>
        <v>488.5</v>
      </c>
      <c r="O2081" s="26"/>
    </row>
    <row r="2082" spans="1:15" x14ac:dyDescent="0.25">
      <c r="N2082" s="21">
        <f>SUM(N2023:N2081)</f>
        <v>4634.3999999999996</v>
      </c>
      <c r="O2082" s="25">
        <v>56192</v>
      </c>
    </row>
    <row r="2084" spans="1:15" x14ac:dyDescent="0.25">
      <c r="A2084" s="25">
        <v>655</v>
      </c>
      <c r="C2084" s="40">
        <v>42279</v>
      </c>
      <c r="D2084" s="41" t="s">
        <v>4626</v>
      </c>
      <c r="E2084" s="42">
        <v>5.1029999999999998</v>
      </c>
      <c r="F2084" s="37" t="s">
        <v>4627</v>
      </c>
      <c r="G2084" s="37" t="s">
        <v>4628</v>
      </c>
      <c r="H2084" s="37">
        <v>1210</v>
      </c>
      <c r="I2084" s="33">
        <v>0.5</v>
      </c>
      <c r="J2084" s="34">
        <v>25320</v>
      </c>
      <c r="K2084" s="35">
        <f t="shared" ref="K2084:K2138" si="76">ROUND(J2084/0.35,-1)</f>
        <v>72340</v>
      </c>
      <c r="L2084" s="36">
        <v>910000</v>
      </c>
      <c r="M2084" s="36">
        <v>364</v>
      </c>
      <c r="N2084" s="21">
        <f t="shared" ref="N2084:N2138" si="77">SUM(I2084+M2084)</f>
        <v>364.5</v>
      </c>
    </row>
    <row r="2085" spans="1:15" x14ac:dyDescent="0.25">
      <c r="A2085" s="25">
        <v>656</v>
      </c>
      <c r="C2085" s="40">
        <v>42279</v>
      </c>
      <c r="D2085" s="41" t="s">
        <v>4629</v>
      </c>
      <c r="E2085" s="42" t="s">
        <v>2755</v>
      </c>
      <c r="F2085" s="37" t="s">
        <v>4630</v>
      </c>
      <c r="G2085" s="37" t="s">
        <v>4631</v>
      </c>
      <c r="H2085" s="37">
        <v>3010</v>
      </c>
      <c r="I2085" s="33">
        <v>0.5</v>
      </c>
      <c r="J2085" s="34">
        <v>14000</v>
      </c>
      <c r="K2085" s="35">
        <f t="shared" si="76"/>
        <v>40000</v>
      </c>
      <c r="L2085" s="36">
        <v>57000</v>
      </c>
      <c r="M2085" s="36">
        <v>228</v>
      </c>
      <c r="N2085" s="21">
        <f t="shared" si="77"/>
        <v>228.5</v>
      </c>
    </row>
    <row r="2086" spans="1:15" x14ac:dyDescent="0.25">
      <c r="A2086" s="25" t="s">
        <v>4632</v>
      </c>
      <c r="C2086" s="40">
        <v>42279</v>
      </c>
      <c r="D2086" s="41" t="s">
        <v>4633</v>
      </c>
      <c r="E2086" s="42">
        <v>4.5549999999999997</v>
      </c>
      <c r="F2086" s="37" t="s">
        <v>4634</v>
      </c>
      <c r="G2086" s="37" t="s">
        <v>4635</v>
      </c>
      <c r="H2086" s="37">
        <v>1110</v>
      </c>
      <c r="I2086" s="33">
        <v>0.5</v>
      </c>
      <c r="J2086" s="34">
        <v>27540</v>
      </c>
      <c r="K2086" s="35">
        <f t="shared" si="76"/>
        <v>78690</v>
      </c>
      <c r="N2086" s="21">
        <f t="shared" si="77"/>
        <v>0.5</v>
      </c>
    </row>
    <row r="2087" spans="1:15" x14ac:dyDescent="0.25">
      <c r="A2087" s="25">
        <v>657</v>
      </c>
      <c r="C2087" s="40">
        <v>42282</v>
      </c>
      <c r="D2087" s="41" t="s">
        <v>4636</v>
      </c>
      <c r="E2087" s="42">
        <v>18.722999999999999</v>
      </c>
      <c r="F2087" s="37" t="s">
        <v>4637</v>
      </c>
      <c r="G2087" s="37" t="s">
        <v>4638</v>
      </c>
      <c r="H2087" s="37">
        <v>1130</v>
      </c>
      <c r="I2087" s="33">
        <v>1</v>
      </c>
      <c r="J2087" s="34">
        <v>66580</v>
      </c>
      <c r="K2087" s="35">
        <f t="shared" si="76"/>
        <v>190230</v>
      </c>
      <c r="L2087" s="36">
        <v>200000</v>
      </c>
      <c r="M2087" s="36">
        <v>800</v>
      </c>
      <c r="N2087" s="21">
        <f t="shared" si="77"/>
        <v>801</v>
      </c>
    </row>
    <row r="2088" spans="1:15" x14ac:dyDescent="0.25">
      <c r="D2088" s="41" t="s">
        <v>4639</v>
      </c>
      <c r="E2088" s="42">
        <v>15</v>
      </c>
      <c r="F2088" s="37" t="s">
        <v>124</v>
      </c>
      <c r="G2088" s="37" t="s">
        <v>124</v>
      </c>
      <c r="K2088" s="35">
        <f t="shared" si="76"/>
        <v>0</v>
      </c>
      <c r="N2088" s="21">
        <f t="shared" si="77"/>
        <v>0</v>
      </c>
    </row>
    <row r="2089" spans="1:15" x14ac:dyDescent="0.25">
      <c r="A2089" s="25" t="s">
        <v>4640</v>
      </c>
      <c r="C2089" s="40">
        <v>42282</v>
      </c>
      <c r="D2089" s="41" t="s">
        <v>4641</v>
      </c>
      <c r="E2089" s="42" t="s">
        <v>4642</v>
      </c>
      <c r="F2089" s="37" t="s">
        <v>4643</v>
      </c>
      <c r="G2089" s="37" t="s">
        <v>4644</v>
      </c>
      <c r="H2089" s="37">
        <v>1190</v>
      </c>
      <c r="I2089" s="33">
        <v>0.5</v>
      </c>
      <c r="J2089" s="34">
        <v>9100</v>
      </c>
      <c r="K2089" s="35">
        <f t="shared" si="76"/>
        <v>26000</v>
      </c>
      <c r="N2089" s="21">
        <f t="shared" si="77"/>
        <v>0.5</v>
      </c>
    </row>
    <row r="2090" spans="1:15" x14ac:dyDescent="0.25">
      <c r="A2090" s="25">
        <v>658</v>
      </c>
      <c r="C2090" s="40">
        <v>42282</v>
      </c>
      <c r="D2090" s="41" t="s">
        <v>1062</v>
      </c>
      <c r="E2090" s="42">
        <v>6.0149999999999997</v>
      </c>
      <c r="F2090" s="37" t="s">
        <v>1825</v>
      </c>
      <c r="G2090" s="37" t="s">
        <v>4645</v>
      </c>
      <c r="H2090" s="37">
        <v>1020</v>
      </c>
      <c r="I2090" s="33">
        <v>0.5</v>
      </c>
      <c r="J2090" s="34">
        <v>7610</v>
      </c>
      <c r="K2090" s="35">
        <f t="shared" si="76"/>
        <v>21740</v>
      </c>
      <c r="L2090" s="36">
        <v>27900</v>
      </c>
      <c r="M2090" s="36">
        <v>111.6</v>
      </c>
      <c r="N2090" s="21">
        <f t="shared" si="77"/>
        <v>112.1</v>
      </c>
    </row>
    <row r="2091" spans="1:15" x14ac:dyDescent="0.25">
      <c r="A2091" s="25">
        <v>659</v>
      </c>
      <c r="C2091" s="40">
        <v>42282</v>
      </c>
      <c r="D2091" s="41" t="s">
        <v>4646</v>
      </c>
      <c r="E2091" s="42">
        <v>2.2650000000000001</v>
      </c>
      <c r="F2091" s="37" t="s">
        <v>4647</v>
      </c>
      <c r="G2091" s="37" t="s">
        <v>4648</v>
      </c>
      <c r="H2091" s="37">
        <v>1010</v>
      </c>
      <c r="I2091" s="33">
        <v>1</v>
      </c>
      <c r="J2091" s="34">
        <v>51380</v>
      </c>
      <c r="K2091" s="35">
        <f t="shared" si="76"/>
        <v>146800</v>
      </c>
      <c r="L2091" s="36">
        <v>215000</v>
      </c>
      <c r="M2091" s="36">
        <v>860</v>
      </c>
      <c r="N2091" s="21">
        <f t="shared" si="77"/>
        <v>861</v>
      </c>
    </row>
    <row r="2092" spans="1:15" s="30" customFormat="1" x14ac:dyDescent="0.25">
      <c r="A2092" s="26"/>
      <c r="B2092" s="44"/>
      <c r="C2092" s="45"/>
      <c r="D2092" s="45" t="s">
        <v>4649</v>
      </c>
      <c r="E2092" s="46">
        <v>1.7949999999999999</v>
      </c>
      <c r="F2092" s="30" t="s">
        <v>124</v>
      </c>
      <c r="G2092" s="30" t="s">
        <v>124</v>
      </c>
      <c r="I2092" s="31"/>
      <c r="J2092" s="31"/>
      <c r="K2092" s="28">
        <f t="shared" si="76"/>
        <v>0</v>
      </c>
      <c r="L2092" s="32"/>
      <c r="M2092" s="32"/>
      <c r="N2092" s="28">
        <f t="shared" si="77"/>
        <v>0</v>
      </c>
      <c r="O2092" s="26"/>
    </row>
    <row r="2093" spans="1:15" x14ac:dyDescent="0.25">
      <c r="N2093" s="21">
        <f>SUM(N2084:N2092)</f>
        <v>2368.1</v>
      </c>
      <c r="O2093" s="25">
        <v>56206</v>
      </c>
    </row>
    <row r="2095" spans="1:15" x14ac:dyDescent="0.25">
      <c r="A2095" s="25">
        <v>660</v>
      </c>
      <c r="C2095" s="40">
        <v>42283</v>
      </c>
      <c r="D2095" s="41" t="s">
        <v>3965</v>
      </c>
      <c r="E2095" s="42">
        <v>5.625</v>
      </c>
      <c r="F2095" s="37" t="s">
        <v>3527</v>
      </c>
      <c r="G2095" s="37" t="s">
        <v>4650</v>
      </c>
      <c r="H2095" s="37">
        <v>1050</v>
      </c>
      <c r="I2095" s="33">
        <v>1</v>
      </c>
      <c r="J2095" s="34">
        <v>229350</v>
      </c>
      <c r="K2095" s="35">
        <f t="shared" si="76"/>
        <v>655290</v>
      </c>
      <c r="L2095" s="36">
        <v>450000</v>
      </c>
      <c r="M2095" s="36">
        <v>1800</v>
      </c>
      <c r="N2095" s="21">
        <f t="shared" si="77"/>
        <v>1801</v>
      </c>
    </row>
    <row r="2096" spans="1:15" x14ac:dyDescent="0.25">
      <c r="D2096" s="41" t="s">
        <v>3966</v>
      </c>
      <c r="E2096" s="42">
        <v>30.468</v>
      </c>
      <c r="F2096" s="37" t="s">
        <v>124</v>
      </c>
      <c r="G2096" s="37" t="s">
        <v>124</v>
      </c>
      <c r="K2096" s="35">
        <f t="shared" si="76"/>
        <v>0</v>
      </c>
      <c r="N2096" s="21">
        <f t="shared" si="77"/>
        <v>0</v>
      </c>
    </row>
    <row r="2097" spans="1:15" x14ac:dyDescent="0.25">
      <c r="A2097" s="25" t="s">
        <v>4651</v>
      </c>
      <c r="C2097" s="40">
        <v>42284</v>
      </c>
      <c r="D2097" s="41" t="s">
        <v>4652</v>
      </c>
      <c r="E2097" s="42">
        <v>20.75</v>
      </c>
      <c r="F2097" s="37" t="s">
        <v>4653</v>
      </c>
      <c r="G2097" s="37" t="s">
        <v>4654</v>
      </c>
      <c r="H2097" s="37">
        <v>1130</v>
      </c>
      <c r="I2097" s="33">
        <v>1.5</v>
      </c>
      <c r="J2097" s="34">
        <v>123520</v>
      </c>
      <c r="K2097" s="35">
        <f t="shared" si="76"/>
        <v>352910</v>
      </c>
      <c r="N2097" s="21">
        <f t="shared" si="77"/>
        <v>1.5</v>
      </c>
    </row>
    <row r="2098" spans="1:15" x14ac:dyDescent="0.25">
      <c r="D2098" s="41" t="s">
        <v>4655</v>
      </c>
      <c r="E2098" s="42">
        <v>19.25</v>
      </c>
      <c r="F2098" s="37" t="s">
        <v>124</v>
      </c>
      <c r="G2098" s="37" t="s">
        <v>124</v>
      </c>
      <c r="K2098" s="35">
        <f t="shared" si="76"/>
        <v>0</v>
      </c>
      <c r="N2098" s="21">
        <f t="shared" si="77"/>
        <v>0</v>
      </c>
    </row>
    <row r="2099" spans="1:15" x14ac:dyDescent="0.25">
      <c r="D2099" s="41" t="s">
        <v>4656</v>
      </c>
      <c r="E2099" s="42">
        <v>74.933000000000007</v>
      </c>
      <c r="F2099" s="37" t="s">
        <v>124</v>
      </c>
      <c r="G2099" s="37" t="s">
        <v>124</v>
      </c>
      <c r="K2099" s="35">
        <f t="shared" si="76"/>
        <v>0</v>
      </c>
      <c r="N2099" s="21">
        <f t="shared" si="77"/>
        <v>0</v>
      </c>
    </row>
    <row r="2100" spans="1:15" x14ac:dyDescent="0.25">
      <c r="A2100" s="25">
        <v>661</v>
      </c>
      <c r="C2100" s="40">
        <v>42284</v>
      </c>
      <c r="D2100" s="41" t="s">
        <v>4657</v>
      </c>
      <c r="E2100" s="42">
        <v>0.189</v>
      </c>
      <c r="F2100" s="37" t="s">
        <v>4658</v>
      </c>
      <c r="G2100" s="37" t="s">
        <v>1480</v>
      </c>
      <c r="H2100" s="37">
        <v>3010</v>
      </c>
      <c r="I2100" s="33">
        <v>0.5</v>
      </c>
      <c r="J2100" s="34">
        <v>28800</v>
      </c>
      <c r="K2100" s="35">
        <f t="shared" si="76"/>
        <v>82290</v>
      </c>
      <c r="L2100" s="36">
        <v>110000</v>
      </c>
      <c r="M2100" s="36">
        <v>440</v>
      </c>
      <c r="N2100" s="21">
        <f t="shared" si="77"/>
        <v>440.5</v>
      </c>
    </row>
    <row r="2101" spans="1:15" s="30" customFormat="1" x14ac:dyDescent="0.25">
      <c r="A2101" s="26" t="s">
        <v>4659</v>
      </c>
      <c r="B2101" s="44"/>
      <c r="C2101" s="45">
        <v>42284</v>
      </c>
      <c r="D2101" s="45" t="s">
        <v>4660</v>
      </c>
      <c r="E2101" s="46" t="s">
        <v>4661</v>
      </c>
      <c r="F2101" s="30" t="s">
        <v>2232</v>
      </c>
      <c r="G2101" s="30" t="s">
        <v>4662</v>
      </c>
      <c r="H2101" s="30">
        <v>3010</v>
      </c>
      <c r="I2101" s="31">
        <v>0.5</v>
      </c>
      <c r="J2101" s="31">
        <v>33460</v>
      </c>
      <c r="K2101" s="28">
        <f t="shared" si="76"/>
        <v>95600</v>
      </c>
      <c r="L2101" s="32"/>
      <c r="M2101" s="32"/>
      <c r="N2101" s="28">
        <f t="shared" si="77"/>
        <v>0.5</v>
      </c>
      <c r="O2101" s="26"/>
    </row>
    <row r="2102" spans="1:15" x14ac:dyDescent="0.25">
      <c r="N2102" s="21">
        <f>SUM(N2095:N2101)</f>
        <v>2243.5</v>
      </c>
      <c r="O2102" s="25">
        <v>56228</v>
      </c>
    </row>
    <row r="2104" spans="1:15" x14ac:dyDescent="0.25">
      <c r="A2104" s="25" t="s">
        <v>4663</v>
      </c>
      <c r="C2104" s="40">
        <v>42284</v>
      </c>
      <c r="D2104" s="41" t="s">
        <v>498</v>
      </c>
      <c r="E2104" s="42" t="s">
        <v>499</v>
      </c>
      <c r="F2104" s="37" t="s">
        <v>4664</v>
      </c>
      <c r="G2104" s="37" t="s">
        <v>4665</v>
      </c>
      <c r="H2104" s="37">
        <v>3010</v>
      </c>
      <c r="I2104" s="33">
        <v>0.5</v>
      </c>
      <c r="J2104" s="34">
        <v>51850</v>
      </c>
      <c r="K2104" s="35">
        <f t="shared" si="76"/>
        <v>148140</v>
      </c>
      <c r="N2104" s="21">
        <f t="shared" si="77"/>
        <v>0.5</v>
      </c>
    </row>
    <row r="2105" spans="1:15" x14ac:dyDescent="0.25">
      <c r="A2105" s="25" t="s">
        <v>4666</v>
      </c>
      <c r="C2105" s="40">
        <v>42284</v>
      </c>
      <c r="D2105" s="41" t="s">
        <v>4667</v>
      </c>
      <c r="E2105" s="42">
        <v>0.46</v>
      </c>
      <c r="F2105" s="42" t="s">
        <v>4669</v>
      </c>
      <c r="G2105" s="37" t="s">
        <v>4670</v>
      </c>
      <c r="K2105" s="35">
        <f t="shared" si="76"/>
        <v>0</v>
      </c>
      <c r="N2105" s="21">
        <f t="shared" si="77"/>
        <v>0</v>
      </c>
    </row>
    <row r="2106" spans="1:15" x14ac:dyDescent="0.25">
      <c r="D2106" s="41" t="s">
        <v>4668</v>
      </c>
      <c r="E2106" s="42">
        <v>0.45900000000000002</v>
      </c>
      <c r="F2106" s="37" t="s">
        <v>124</v>
      </c>
      <c r="G2106" s="37" t="s">
        <v>124</v>
      </c>
      <c r="H2106" s="37">
        <v>1100</v>
      </c>
      <c r="I2106" s="33">
        <v>1</v>
      </c>
      <c r="J2106" s="34">
        <v>48130</v>
      </c>
      <c r="K2106" s="35">
        <f t="shared" si="76"/>
        <v>137510</v>
      </c>
      <c r="N2106" s="21">
        <f t="shared" si="77"/>
        <v>1</v>
      </c>
    </row>
    <row r="2107" spans="1:15" x14ac:dyDescent="0.25">
      <c r="A2107" s="25" t="s">
        <v>4671</v>
      </c>
      <c r="C2107" s="40">
        <v>42284</v>
      </c>
      <c r="D2107" s="41" t="s">
        <v>4672</v>
      </c>
      <c r="E2107" s="42">
        <v>21.12</v>
      </c>
      <c r="F2107" s="37" t="s">
        <v>4674</v>
      </c>
      <c r="G2107" s="37" t="s">
        <v>4675</v>
      </c>
      <c r="H2107" s="37">
        <v>1010</v>
      </c>
      <c r="I2107" s="33">
        <v>1</v>
      </c>
      <c r="J2107" s="34">
        <v>175970</v>
      </c>
      <c r="K2107" s="35">
        <f t="shared" si="76"/>
        <v>502770</v>
      </c>
      <c r="N2107" s="21">
        <f t="shared" si="77"/>
        <v>1</v>
      </c>
    </row>
    <row r="2108" spans="1:15" x14ac:dyDescent="0.25">
      <c r="D2108" s="41" t="s">
        <v>4673</v>
      </c>
      <c r="E2108" s="42">
        <v>81.25</v>
      </c>
      <c r="F2108" s="37" t="s">
        <v>124</v>
      </c>
      <c r="K2108" s="35">
        <f t="shared" si="76"/>
        <v>0</v>
      </c>
      <c r="N2108" s="21">
        <f t="shared" si="77"/>
        <v>0</v>
      </c>
    </row>
    <row r="2109" spans="1:15" x14ac:dyDescent="0.25">
      <c r="A2109" s="25">
        <v>662</v>
      </c>
      <c r="C2109" s="40">
        <v>42285</v>
      </c>
      <c r="D2109" s="41" t="s">
        <v>2751</v>
      </c>
      <c r="E2109" s="42">
        <v>1.6585000000000001</v>
      </c>
      <c r="F2109" s="37" t="s">
        <v>2752</v>
      </c>
      <c r="G2109" s="37" t="s">
        <v>4676</v>
      </c>
      <c r="H2109" s="37">
        <v>1090</v>
      </c>
      <c r="I2109" s="33">
        <v>0.5</v>
      </c>
      <c r="J2109" s="34">
        <v>29640</v>
      </c>
      <c r="K2109" s="35">
        <f t="shared" si="76"/>
        <v>84690</v>
      </c>
      <c r="L2109" s="36">
        <v>58500</v>
      </c>
      <c r="M2109" s="36">
        <v>234</v>
      </c>
      <c r="N2109" s="21">
        <f t="shared" si="77"/>
        <v>234.5</v>
      </c>
    </row>
    <row r="2110" spans="1:15" x14ac:dyDescent="0.25">
      <c r="A2110" s="25">
        <v>663</v>
      </c>
      <c r="C2110" s="40">
        <v>42285</v>
      </c>
      <c r="D2110" s="41" t="s">
        <v>4677</v>
      </c>
      <c r="E2110" s="42" t="s">
        <v>4679</v>
      </c>
      <c r="F2110" s="37" t="s">
        <v>4680</v>
      </c>
      <c r="G2110" s="37" t="s">
        <v>4681</v>
      </c>
      <c r="H2110" s="37">
        <v>3010</v>
      </c>
      <c r="I2110" s="33">
        <v>1</v>
      </c>
      <c r="J2110" s="34">
        <v>11070</v>
      </c>
      <c r="K2110" s="35">
        <f t="shared" si="76"/>
        <v>31630</v>
      </c>
      <c r="L2110" s="36">
        <v>16500</v>
      </c>
      <c r="M2110" s="36">
        <v>66</v>
      </c>
      <c r="N2110" s="21">
        <f t="shared" si="77"/>
        <v>67</v>
      </c>
    </row>
    <row r="2111" spans="1:15" x14ac:dyDescent="0.25">
      <c r="D2111" s="41" t="s">
        <v>4678</v>
      </c>
      <c r="E2111" s="42" t="s">
        <v>4679</v>
      </c>
      <c r="F2111" s="37" t="s">
        <v>124</v>
      </c>
      <c r="G2111" s="37" t="s">
        <v>124</v>
      </c>
      <c r="K2111" s="35">
        <f t="shared" si="76"/>
        <v>0</v>
      </c>
      <c r="N2111" s="21">
        <f t="shared" si="77"/>
        <v>0</v>
      </c>
    </row>
    <row r="2112" spans="1:15" x14ac:dyDescent="0.25">
      <c r="A2112" s="25">
        <v>664</v>
      </c>
      <c r="C2112" s="40">
        <v>42285</v>
      </c>
      <c r="D2112" s="41" t="s">
        <v>4682</v>
      </c>
      <c r="E2112" s="42" t="s">
        <v>700</v>
      </c>
      <c r="F2112" s="37" t="s">
        <v>4685</v>
      </c>
      <c r="G2112" s="37" t="s">
        <v>4686</v>
      </c>
      <c r="H2112" s="37">
        <v>3010</v>
      </c>
      <c r="I2112" s="33">
        <v>1.5</v>
      </c>
      <c r="J2112" s="34">
        <v>31680</v>
      </c>
      <c r="K2112" s="35">
        <f t="shared" si="76"/>
        <v>90510</v>
      </c>
      <c r="L2112" s="36">
        <v>115000</v>
      </c>
      <c r="M2112" s="36">
        <v>460</v>
      </c>
      <c r="N2112" s="21">
        <f t="shared" si="77"/>
        <v>461.5</v>
      </c>
    </row>
    <row r="2113" spans="1:15" x14ac:dyDescent="0.25">
      <c r="D2113" s="41" t="s">
        <v>4683</v>
      </c>
      <c r="E2113" s="42" t="s">
        <v>700</v>
      </c>
      <c r="F2113" s="37" t="s">
        <v>124</v>
      </c>
      <c r="G2113" s="37" t="s">
        <v>124</v>
      </c>
      <c r="K2113" s="35">
        <f t="shared" si="76"/>
        <v>0</v>
      </c>
      <c r="N2113" s="21">
        <f t="shared" si="77"/>
        <v>0</v>
      </c>
    </row>
    <row r="2114" spans="1:15" x14ac:dyDescent="0.25">
      <c r="D2114" s="41" t="s">
        <v>4684</v>
      </c>
      <c r="E2114" s="42">
        <v>0.18279999999999999</v>
      </c>
      <c r="F2114" s="37" t="s">
        <v>124</v>
      </c>
      <c r="G2114" s="37" t="s">
        <v>124</v>
      </c>
      <c r="K2114" s="35">
        <f t="shared" si="76"/>
        <v>0</v>
      </c>
      <c r="N2114" s="21">
        <f t="shared" si="77"/>
        <v>0</v>
      </c>
    </row>
    <row r="2115" spans="1:15" x14ac:dyDescent="0.25">
      <c r="A2115" s="25">
        <v>665</v>
      </c>
      <c r="C2115" s="40">
        <v>42285</v>
      </c>
      <c r="D2115" s="41" t="s">
        <v>4687</v>
      </c>
      <c r="E2115" s="42">
        <v>1.92</v>
      </c>
      <c r="F2115" s="37" t="s">
        <v>4688</v>
      </c>
      <c r="G2115" s="37" t="s">
        <v>4689</v>
      </c>
      <c r="H2115" s="37">
        <v>1050</v>
      </c>
      <c r="I2115" s="33">
        <v>0.5</v>
      </c>
      <c r="J2115" s="34">
        <v>37430</v>
      </c>
      <c r="K2115" s="35">
        <f t="shared" si="76"/>
        <v>106940</v>
      </c>
      <c r="L2115" s="36">
        <v>200000</v>
      </c>
      <c r="M2115" s="36">
        <v>800</v>
      </c>
      <c r="N2115" s="21">
        <f t="shared" si="77"/>
        <v>800.5</v>
      </c>
    </row>
    <row r="2116" spans="1:15" x14ac:dyDescent="0.25">
      <c r="A2116" s="25">
        <v>666</v>
      </c>
      <c r="C2116" s="40">
        <v>42285</v>
      </c>
      <c r="D2116" s="41" t="s">
        <v>4690</v>
      </c>
      <c r="E2116" s="42">
        <v>0.60699999999999998</v>
      </c>
      <c r="F2116" s="37" t="s">
        <v>4691</v>
      </c>
      <c r="G2116" s="37" t="s">
        <v>4692</v>
      </c>
      <c r="H2116" s="37">
        <v>1060</v>
      </c>
      <c r="I2116" s="33">
        <v>0.5</v>
      </c>
      <c r="J2116" s="34">
        <v>13240</v>
      </c>
      <c r="K2116" s="35">
        <f t="shared" si="76"/>
        <v>37830</v>
      </c>
      <c r="L2116" s="36">
        <v>25000</v>
      </c>
      <c r="M2116" s="36">
        <v>100</v>
      </c>
      <c r="N2116" s="21">
        <f t="shared" si="77"/>
        <v>100.5</v>
      </c>
    </row>
    <row r="2117" spans="1:15" x14ac:dyDescent="0.25">
      <c r="A2117" s="25">
        <v>667</v>
      </c>
      <c r="C2117" s="40">
        <v>42285</v>
      </c>
      <c r="D2117" s="41" t="s">
        <v>3618</v>
      </c>
      <c r="E2117" s="42" t="s">
        <v>4693</v>
      </c>
      <c r="F2117" s="37" t="s">
        <v>4694</v>
      </c>
      <c r="G2117" s="37" t="s">
        <v>4695</v>
      </c>
      <c r="H2117" s="37">
        <v>2040</v>
      </c>
      <c r="I2117" s="33">
        <v>0.5</v>
      </c>
      <c r="J2117" s="34">
        <v>36400</v>
      </c>
      <c r="K2117" s="35">
        <f t="shared" si="76"/>
        <v>104000</v>
      </c>
      <c r="L2117" s="36">
        <v>115500</v>
      </c>
      <c r="M2117" s="36">
        <v>462</v>
      </c>
      <c r="N2117" s="21">
        <f t="shared" si="77"/>
        <v>462.5</v>
      </c>
    </row>
    <row r="2118" spans="1:15" x14ac:dyDescent="0.25">
      <c r="A2118" s="25">
        <v>668</v>
      </c>
      <c r="C2118" s="40">
        <v>42285</v>
      </c>
      <c r="D2118" s="41" t="s">
        <v>4696</v>
      </c>
      <c r="E2118" s="42" t="s">
        <v>4697</v>
      </c>
      <c r="F2118" s="37" t="s">
        <v>4698</v>
      </c>
      <c r="G2118" s="37" t="s">
        <v>4699</v>
      </c>
      <c r="H2118" s="37">
        <v>3010</v>
      </c>
      <c r="I2118" s="33">
        <v>0.5</v>
      </c>
      <c r="J2118" s="34">
        <v>15820</v>
      </c>
      <c r="K2118" s="35">
        <f t="shared" si="76"/>
        <v>45200</v>
      </c>
      <c r="L2118" s="36">
        <v>31000</v>
      </c>
      <c r="M2118" s="36">
        <v>124</v>
      </c>
      <c r="N2118" s="21">
        <f t="shared" si="77"/>
        <v>124.5</v>
      </c>
    </row>
    <row r="2119" spans="1:15" x14ac:dyDescent="0.25">
      <c r="A2119" s="25" t="s">
        <v>4700</v>
      </c>
      <c r="C2119" s="40">
        <v>42286</v>
      </c>
      <c r="D2119" s="41" t="s">
        <v>4701</v>
      </c>
      <c r="E2119" s="42" t="s">
        <v>408</v>
      </c>
      <c r="F2119" s="37" t="s">
        <v>4706</v>
      </c>
      <c r="G2119" s="37" t="s">
        <v>4707</v>
      </c>
      <c r="H2119" s="37">
        <v>3010</v>
      </c>
      <c r="I2119" s="33">
        <v>1.5</v>
      </c>
      <c r="J2119" s="34">
        <v>71550</v>
      </c>
      <c r="K2119" s="35">
        <f t="shared" si="76"/>
        <v>204430</v>
      </c>
      <c r="N2119" s="21">
        <f t="shared" si="77"/>
        <v>1.5</v>
      </c>
    </row>
    <row r="2120" spans="1:15" x14ac:dyDescent="0.25">
      <c r="D2120" s="41" t="s">
        <v>4702</v>
      </c>
      <c r="E2120" s="42" t="s">
        <v>4704</v>
      </c>
      <c r="F2120" s="37" t="s">
        <v>124</v>
      </c>
      <c r="G2120" s="37" t="s">
        <v>124</v>
      </c>
      <c r="K2120" s="35">
        <f t="shared" si="76"/>
        <v>0</v>
      </c>
      <c r="N2120" s="21">
        <f t="shared" si="77"/>
        <v>0</v>
      </c>
    </row>
    <row r="2121" spans="1:15" x14ac:dyDescent="0.25">
      <c r="D2121" s="41" t="s">
        <v>4703</v>
      </c>
      <c r="E2121" s="42" t="s">
        <v>4705</v>
      </c>
      <c r="F2121" s="37" t="s">
        <v>124</v>
      </c>
      <c r="G2121" s="37" t="s">
        <v>124</v>
      </c>
      <c r="K2121" s="35">
        <f t="shared" si="76"/>
        <v>0</v>
      </c>
      <c r="N2121" s="21">
        <f t="shared" si="77"/>
        <v>0</v>
      </c>
    </row>
    <row r="2122" spans="1:15" x14ac:dyDescent="0.25">
      <c r="A2122" s="25" t="s">
        <v>4708</v>
      </c>
      <c r="C2122" s="40">
        <v>42286</v>
      </c>
      <c r="D2122" s="41" t="s">
        <v>4709</v>
      </c>
      <c r="E2122" s="42">
        <v>4</v>
      </c>
      <c r="F2122" s="37" t="s">
        <v>4710</v>
      </c>
      <c r="G2122" s="37" t="s">
        <v>4711</v>
      </c>
      <c r="H2122" s="37">
        <v>1100</v>
      </c>
      <c r="I2122" s="33">
        <v>0.5</v>
      </c>
      <c r="J2122" s="34">
        <v>7920</v>
      </c>
      <c r="K2122" s="35">
        <f t="shared" si="76"/>
        <v>22630</v>
      </c>
      <c r="N2122" s="21">
        <f t="shared" si="77"/>
        <v>0.5</v>
      </c>
    </row>
    <row r="2123" spans="1:15" s="30" customFormat="1" x14ac:dyDescent="0.25">
      <c r="A2123" s="26" t="s">
        <v>4712</v>
      </c>
      <c r="B2123" s="44"/>
      <c r="C2123" s="45">
        <v>42286</v>
      </c>
      <c r="D2123" s="45" t="s">
        <v>2076</v>
      </c>
      <c r="E2123" s="46" t="s">
        <v>2077</v>
      </c>
      <c r="F2123" s="30" t="s">
        <v>2079</v>
      </c>
      <c r="G2123" s="30" t="s">
        <v>4713</v>
      </c>
      <c r="H2123" s="30">
        <v>2050</v>
      </c>
      <c r="I2123" s="31">
        <v>0.5</v>
      </c>
      <c r="J2123" s="31">
        <v>21620</v>
      </c>
      <c r="K2123" s="28">
        <f t="shared" si="76"/>
        <v>61770</v>
      </c>
      <c r="L2123" s="32"/>
      <c r="M2123" s="32"/>
      <c r="N2123" s="28">
        <f t="shared" si="77"/>
        <v>0.5</v>
      </c>
      <c r="O2123" s="26"/>
    </row>
    <row r="2124" spans="1:15" x14ac:dyDescent="0.25">
      <c r="N2124" s="21">
        <f>SUM(N2104:N2123)</f>
        <v>2256</v>
      </c>
      <c r="O2124" s="25">
        <v>56268</v>
      </c>
    </row>
    <row r="2126" spans="1:15" x14ac:dyDescent="0.25">
      <c r="A2126" s="25" t="s">
        <v>4714</v>
      </c>
      <c r="C2126" s="40">
        <v>42286</v>
      </c>
      <c r="D2126" s="41" t="s">
        <v>4715</v>
      </c>
      <c r="E2126" s="42" t="s">
        <v>659</v>
      </c>
      <c r="F2126" s="37" t="s">
        <v>4716</v>
      </c>
      <c r="G2126" s="37" t="s">
        <v>4717</v>
      </c>
      <c r="H2126" s="37">
        <v>1130</v>
      </c>
      <c r="I2126" s="33">
        <v>2</v>
      </c>
      <c r="J2126" s="34">
        <v>15630</v>
      </c>
      <c r="K2126" s="35">
        <f>ROUND(J2126/0.35,-1)</f>
        <v>44660</v>
      </c>
      <c r="N2126" s="21">
        <f>SUM(I2126+M2126)</f>
        <v>2</v>
      </c>
    </row>
    <row r="2127" spans="1:15" x14ac:dyDescent="0.25">
      <c r="D2127" s="41" t="s">
        <v>4718</v>
      </c>
      <c r="E2127" s="42" t="s">
        <v>659</v>
      </c>
      <c r="F2127" s="37" t="s">
        <v>124</v>
      </c>
      <c r="G2127" s="37" t="s">
        <v>124</v>
      </c>
      <c r="K2127" s="35">
        <f>ROUND(J2127/0.35,-1)</f>
        <v>0</v>
      </c>
      <c r="N2127" s="21">
        <f>SUM(I2127+M2127)</f>
        <v>0</v>
      </c>
    </row>
    <row r="2128" spans="1:15" x14ac:dyDescent="0.25">
      <c r="D2128" s="41" t="s">
        <v>4719</v>
      </c>
      <c r="E2128" s="42" t="s">
        <v>4720</v>
      </c>
      <c r="F2128" s="37" t="s">
        <v>124</v>
      </c>
      <c r="G2128" s="37" t="s">
        <v>124</v>
      </c>
      <c r="K2128" s="35">
        <f>ROUND(J2128/0.35,-1)</f>
        <v>0</v>
      </c>
      <c r="N2128" s="21">
        <f>SUM(I2128+M2128)</f>
        <v>0</v>
      </c>
    </row>
    <row r="2129" spans="1:15" x14ac:dyDescent="0.25">
      <c r="D2129" s="41" t="s">
        <v>4721</v>
      </c>
      <c r="E2129" s="42" t="s">
        <v>4722</v>
      </c>
      <c r="F2129" s="37" t="s">
        <v>124</v>
      </c>
      <c r="G2129" s="37" t="s">
        <v>124</v>
      </c>
      <c r="K2129" s="35">
        <f>ROUND(J2129/0.35,-1)</f>
        <v>0</v>
      </c>
      <c r="N2129" s="21">
        <f>SUM(I2129+M2129)</f>
        <v>0</v>
      </c>
    </row>
    <row r="2130" spans="1:15" s="29" customFormat="1" x14ac:dyDescent="0.25">
      <c r="A2130" s="23" t="s">
        <v>4723</v>
      </c>
      <c r="B2130" s="47"/>
      <c r="C2130" s="40">
        <v>42286</v>
      </c>
      <c r="D2130" s="40" t="s">
        <v>4724</v>
      </c>
      <c r="E2130" s="48">
        <v>6.8979999999999997</v>
      </c>
      <c r="F2130" s="29" t="s">
        <v>4725</v>
      </c>
      <c r="G2130" s="29" t="s">
        <v>4717</v>
      </c>
      <c r="H2130" s="29">
        <v>1020</v>
      </c>
      <c r="I2130" s="33">
        <v>0.5</v>
      </c>
      <c r="J2130" s="33">
        <v>54680</v>
      </c>
      <c r="K2130" s="35">
        <f>ROUND(J2130/0.35,-1)</f>
        <v>156230</v>
      </c>
      <c r="L2130" s="38"/>
      <c r="M2130" s="38"/>
      <c r="N2130" s="35">
        <f>SUM(I2130+M2130)</f>
        <v>0.5</v>
      </c>
      <c r="O2130" s="23"/>
    </row>
    <row r="2131" spans="1:15" x14ac:dyDescent="0.25">
      <c r="A2131" s="25">
        <v>669</v>
      </c>
      <c r="C2131" s="40">
        <v>42285</v>
      </c>
      <c r="D2131" s="41" t="s">
        <v>3971</v>
      </c>
      <c r="E2131" s="42" t="s">
        <v>3973</v>
      </c>
      <c r="F2131" s="29" t="s">
        <v>3974</v>
      </c>
      <c r="G2131" s="29" t="s">
        <v>1103</v>
      </c>
      <c r="H2131" s="37">
        <v>3010</v>
      </c>
      <c r="I2131" s="33">
        <v>1</v>
      </c>
      <c r="J2131" s="34">
        <v>27410</v>
      </c>
      <c r="K2131" s="35">
        <f t="shared" si="76"/>
        <v>78310</v>
      </c>
      <c r="L2131" s="36">
        <v>63000</v>
      </c>
      <c r="M2131" s="36">
        <v>252</v>
      </c>
      <c r="N2131" s="21">
        <f t="shared" si="77"/>
        <v>253</v>
      </c>
    </row>
    <row r="2132" spans="1:15" x14ac:dyDescent="0.25">
      <c r="D2132" s="41" t="s">
        <v>3972</v>
      </c>
      <c r="E2132" s="42" t="s">
        <v>4737</v>
      </c>
      <c r="F2132" s="29" t="s">
        <v>124</v>
      </c>
      <c r="K2132" s="35">
        <f t="shared" si="76"/>
        <v>0</v>
      </c>
      <c r="N2132" s="21">
        <f t="shared" si="77"/>
        <v>0</v>
      </c>
    </row>
    <row r="2133" spans="1:15" x14ac:dyDescent="0.25">
      <c r="A2133" s="25" t="s">
        <v>4740</v>
      </c>
      <c r="C2133" s="40">
        <v>42286</v>
      </c>
      <c r="D2133" s="41" t="s">
        <v>4727</v>
      </c>
      <c r="E2133" s="42">
        <v>55.918999999999997</v>
      </c>
      <c r="F2133" s="37" t="s">
        <v>4728</v>
      </c>
      <c r="G2133" s="37" t="s">
        <v>4729</v>
      </c>
      <c r="H2133" s="37">
        <v>1120</v>
      </c>
      <c r="I2133" s="33">
        <v>0.5</v>
      </c>
      <c r="J2133" s="34">
        <v>88010</v>
      </c>
      <c r="K2133" s="35">
        <f t="shared" si="76"/>
        <v>251460</v>
      </c>
      <c r="N2133" s="21">
        <f t="shared" si="77"/>
        <v>0.5</v>
      </c>
    </row>
    <row r="2134" spans="1:15" x14ac:dyDescent="0.25">
      <c r="A2134" s="25" t="s">
        <v>4730</v>
      </c>
      <c r="C2134" s="40">
        <v>42286</v>
      </c>
      <c r="D2134" s="41" t="s">
        <v>4731</v>
      </c>
      <c r="E2134" s="42">
        <v>10</v>
      </c>
      <c r="F2134" s="37" t="s">
        <v>4732</v>
      </c>
      <c r="G2134" s="37" t="s">
        <v>4729</v>
      </c>
      <c r="H2134" s="37">
        <v>1120</v>
      </c>
      <c r="I2134" s="33">
        <v>0.5</v>
      </c>
      <c r="J2134" s="34">
        <v>50820</v>
      </c>
      <c r="K2134" s="35">
        <f t="shared" si="76"/>
        <v>145200</v>
      </c>
      <c r="N2134" s="21">
        <f t="shared" si="77"/>
        <v>0.5</v>
      </c>
    </row>
    <row r="2135" spans="1:15" x14ac:dyDescent="0.25">
      <c r="A2135" s="25">
        <v>670</v>
      </c>
      <c r="C2135" s="40">
        <v>42286</v>
      </c>
      <c r="D2135" s="41" t="s">
        <v>4733</v>
      </c>
      <c r="E2135" s="42">
        <v>1.89</v>
      </c>
      <c r="F2135" s="37" t="s">
        <v>4735</v>
      </c>
      <c r="G2135" s="37" t="s">
        <v>4736</v>
      </c>
      <c r="H2135" s="37">
        <v>1070</v>
      </c>
      <c r="I2135" s="33">
        <v>1</v>
      </c>
      <c r="J2135" s="34">
        <v>29480</v>
      </c>
      <c r="K2135" s="35">
        <f t="shared" si="76"/>
        <v>84230</v>
      </c>
      <c r="L2135" s="36">
        <v>38000</v>
      </c>
      <c r="M2135" s="36">
        <v>152</v>
      </c>
      <c r="N2135" s="21">
        <f t="shared" si="77"/>
        <v>153</v>
      </c>
    </row>
    <row r="2136" spans="1:15" x14ac:dyDescent="0.25">
      <c r="D2136" s="41" t="s">
        <v>4734</v>
      </c>
      <c r="E2136" s="42">
        <v>0.56200000000000006</v>
      </c>
      <c r="F2136" s="37" t="s">
        <v>124</v>
      </c>
      <c r="G2136" s="37" t="s">
        <v>124</v>
      </c>
      <c r="K2136" s="35">
        <f t="shared" si="76"/>
        <v>0</v>
      </c>
      <c r="N2136" s="21">
        <f t="shared" si="77"/>
        <v>0</v>
      </c>
    </row>
    <row r="2137" spans="1:15" x14ac:dyDescent="0.25">
      <c r="A2137" s="25" t="s">
        <v>4726</v>
      </c>
      <c r="C2137" s="40">
        <v>42286</v>
      </c>
      <c r="D2137" s="41" t="s">
        <v>4738</v>
      </c>
      <c r="E2137" s="42" t="s">
        <v>4739</v>
      </c>
      <c r="F2137" s="37" t="s">
        <v>4741</v>
      </c>
      <c r="G2137" s="37" t="s">
        <v>4742</v>
      </c>
      <c r="H2137" s="37">
        <v>2040</v>
      </c>
      <c r="I2137" s="33">
        <v>0.5</v>
      </c>
      <c r="J2137" s="34">
        <v>38590</v>
      </c>
      <c r="K2137" s="35">
        <f t="shared" si="76"/>
        <v>110260</v>
      </c>
      <c r="N2137" s="21">
        <f t="shared" si="77"/>
        <v>0.5</v>
      </c>
    </row>
    <row r="2138" spans="1:15" s="30" customFormat="1" x14ac:dyDescent="0.25">
      <c r="A2138" s="26" t="s">
        <v>4743</v>
      </c>
      <c r="B2138" s="44"/>
      <c r="C2138" s="45">
        <v>42290</v>
      </c>
      <c r="D2138" s="45" t="s">
        <v>4744</v>
      </c>
      <c r="E2138" s="46">
        <v>1.75</v>
      </c>
      <c r="F2138" s="30" t="s">
        <v>4745</v>
      </c>
      <c r="G2138" s="30" t="s">
        <v>4746</v>
      </c>
      <c r="H2138" s="30">
        <v>1070</v>
      </c>
      <c r="I2138" s="31">
        <v>0.5</v>
      </c>
      <c r="J2138" s="31">
        <v>3810</v>
      </c>
      <c r="K2138" s="28">
        <f t="shared" si="76"/>
        <v>10890</v>
      </c>
      <c r="L2138" s="32"/>
      <c r="M2138" s="32"/>
      <c r="N2138" s="28">
        <f t="shared" si="77"/>
        <v>0.5</v>
      </c>
      <c r="O2138" s="26"/>
    </row>
    <row r="2139" spans="1:15" x14ac:dyDescent="0.25">
      <c r="N2139" s="21">
        <f>SUM(N2126:N2138)</f>
        <v>410.5</v>
      </c>
      <c r="O2139" s="25">
        <v>56291</v>
      </c>
    </row>
    <row r="2141" spans="1:15" x14ac:dyDescent="0.25">
      <c r="A2141" s="25">
        <v>671</v>
      </c>
      <c r="C2141" s="40">
        <v>42291</v>
      </c>
      <c r="D2141" s="41" t="s">
        <v>4747</v>
      </c>
      <c r="E2141" s="42">
        <v>6.2629999999999999</v>
      </c>
      <c r="F2141" s="37" t="s">
        <v>4749</v>
      </c>
      <c r="G2141" s="37" t="s">
        <v>4750</v>
      </c>
      <c r="H2141" s="37">
        <v>1160</v>
      </c>
      <c r="I2141" s="33">
        <v>1</v>
      </c>
      <c r="J2141" s="34">
        <v>95280</v>
      </c>
      <c r="K2141" s="35">
        <f t="shared" ref="K2141:K2202" si="78">ROUND(J2141/0.35,-1)</f>
        <v>272230</v>
      </c>
      <c r="L2141" s="36">
        <v>450000</v>
      </c>
      <c r="M2141" s="36">
        <v>1800.5</v>
      </c>
      <c r="N2141" s="21">
        <f t="shared" ref="N2141:N2202" si="79">SUM(I2141+M2141)</f>
        <v>1801.5</v>
      </c>
    </row>
    <row r="2142" spans="1:15" x14ac:dyDescent="0.25">
      <c r="D2142" s="41" t="s">
        <v>4748</v>
      </c>
      <c r="E2142" s="42">
        <v>40.856999999999999</v>
      </c>
      <c r="F2142" s="37" t="s">
        <v>124</v>
      </c>
      <c r="G2142" s="37" t="s">
        <v>124</v>
      </c>
      <c r="K2142" s="35">
        <f t="shared" si="78"/>
        <v>0</v>
      </c>
      <c r="N2142" s="21">
        <f t="shared" si="79"/>
        <v>0</v>
      </c>
    </row>
    <row r="2143" spans="1:15" x14ac:dyDescent="0.25">
      <c r="A2143" s="25">
        <v>672</v>
      </c>
      <c r="C2143" s="40">
        <v>42291</v>
      </c>
      <c r="D2143" s="41" t="s">
        <v>4747</v>
      </c>
      <c r="E2143" s="42">
        <v>6.2629999999999999</v>
      </c>
      <c r="F2143" s="37" t="s">
        <v>4750</v>
      </c>
      <c r="G2143" s="37" t="s">
        <v>2446</v>
      </c>
      <c r="H2143" s="37">
        <v>1160</v>
      </c>
      <c r="I2143" s="33">
        <v>1</v>
      </c>
      <c r="J2143" s="34">
        <v>95280</v>
      </c>
      <c r="K2143" s="35">
        <f t="shared" si="78"/>
        <v>272230</v>
      </c>
      <c r="L2143" s="36">
        <v>275000</v>
      </c>
      <c r="M2143" s="36">
        <v>1100.5</v>
      </c>
      <c r="N2143" s="21">
        <f t="shared" si="79"/>
        <v>1101.5</v>
      </c>
    </row>
    <row r="2144" spans="1:15" x14ac:dyDescent="0.25">
      <c r="D2144" s="41" t="s">
        <v>4748</v>
      </c>
      <c r="E2144" s="42">
        <v>40.856999999999999</v>
      </c>
      <c r="F2144" s="37" t="s">
        <v>124</v>
      </c>
      <c r="G2144" s="37" t="s">
        <v>124</v>
      </c>
      <c r="K2144" s="35">
        <f t="shared" si="78"/>
        <v>0</v>
      </c>
      <c r="N2144" s="21">
        <f t="shared" si="79"/>
        <v>0</v>
      </c>
    </row>
    <row r="2145" spans="1:15" x14ac:dyDescent="0.25">
      <c r="A2145" s="25">
        <v>673</v>
      </c>
      <c r="C2145" s="40">
        <v>42291</v>
      </c>
      <c r="D2145" s="41" t="s">
        <v>4751</v>
      </c>
      <c r="E2145" s="42">
        <v>83.659000000000006</v>
      </c>
      <c r="F2145" s="37" t="s">
        <v>4752</v>
      </c>
      <c r="G2145" s="37" t="s">
        <v>4753</v>
      </c>
      <c r="H2145" s="37">
        <v>1090</v>
      </c>
      <c r="I2145" s="33">
        <v>0.5</v>
      </c>
      <c r="J2145" s="34">
        <v>160690</v>
      </c>
      <c r="K2145" s="35">
        <f t="shared" si="78"/>
        <v>459110</v>
      </c>
      <c r="L2145" s="36">
        <v>350000</v>
      </c>
      <c r="M2145" s="36">
        <v>1400</v>
      </c>
      <c r="N2145" s="21">
        <f t="shared" si="79"/>
        <v>1400.5</v>
      </c>
    </row>
    <row r="2146" spans="1:15" s="30" customFormat="1" x14ac:dyDescent="0.25">
      <c r="A2146" s="26">
        <v>674</v>
      </c>
      <c r="B2146" s="44"/>
      <c r="C2146" s="45">
        <v>42291</v>
      </c>
      <c r="D2146" s="45" t="s">
        <v>4754</v>
      </c>
      <c r="E2146" s="46">
        <v>33.700000000000003</v>
      </c>
      <c r="F2146" s="30" t="s">
        <v>124</v>
      </c>
      <c r="G2146" s="30" t="s">
        <v>4755</v>
      </c>
      <c r="H2146" s="30">
        <v>1090</v>
      </c>
      <c r="I2146" s="31">
        <v>0.5</v>
      </c>
      <c r="J2146" s="31">
        <v>52170</v>
      </c>
      <c r="K2146" s="28">
        <f t="shared" si="78"/>
        <v>149060</v>
      </c>
      <c r="L2146" s="32">
        <v>220000</v>
      </c>
      <c r="M2146" s="32">
        <v>880</v>
      </c>
      <c r="N2146" s="28">
        <f t="shared" si="79"/>
        <v>880.5</v>
      </c>
      <c r="O2146" s="26"/>
    </row>
    <row r="2147" spans="1:15" x14ac:dyDescent="0.25">
      <c r="N2147" s="21">
        <f>SUM(N2141:N2146)</f>
        <v>5184</v>
      </c>
      <c r="O2147" s="25">
        <v>56304</v>
      </c>
    </row>
    <row r="2149" spans="1:15" x14ac:dyDescent="0.25">
      <c r="A2149" s="25">
        <v>675</v>
      </c>
      <c r="C2149" s="40">
        <v>42292</v>
      </c>
      <c r="D2149" s="41" t="s">
        <v>2016</v>
      </c>
      <c r="E2149" s="42">
        <v>33.250999999999998</v>
      </c>
      <c r="F2149" s="37" t="s">
        <v>2018</v>
      </c>
      <c r="G2149" s="37" t="s">
        <v>4756</v>
      </c>
      <c r="H2149" s="37">
        <v>1030</v>
      </c>
      <c r="I2149" s="33">
        <v>1</v>
      </c>
      <c r="J2149" s="34">
        <v>49080</v>
      </c>
      <c r="K2149" s="35">
        <f t="shared" si="78"/>
        <v>140230</v>
      </c>
      <c r="L2149" s="36">
        <v>171050</v>
      </c>
      <c r="M2149" s="36">
        <v>684.2</v>
      </c>
      <c r="N2149" s="21">
        <f t="shared" si="79"/>
        <v>685.2</v>
      </c>
    </row>
    <row r="2150" spans="1:15" x14ac:dyDescent="0.25">
      <c r="D2150" s="41" t="s">
        <v>2019</v>
      </c>
      <c r="E2150" s="42">
        <v>2.0619999999999998</v>
      </c>
      <c r="F2150" s="37" t="s">
        <v>124</v>
      </c>
      <c r="G2150" s="37" t="s">
        <v>124</v>
      </c>
      <c r="K2150" s="35">
        <f t="shared" si="78"/>
        <v>0</v>
      </c>
      <c r="N2150" s="21">
        <f t="shared" si="79"/>
        <v>0</v>
      </c>
    </row>
    <row r="2151" spans="1:15" x14ac:dyDescent="0.25">
      <c r="A2151" s="25">
        <v>676</v>
      </c>
      <c r="C2151" s="40">
        <v>42292</v>
      </c>
      <c r="D2151" s="41" t="s">
        <v>4757</v>
      </c>
      <c r="E2151" s="42">
        <v>43.119</v>
      </c>
      <c r="F2151" s="37" t="s">
        <v>4759</v>
      </c>
      <c r="G2151" s="37" t="s">
        <v>1763</v>
      </c>
      <c r="H2151" s="37">
        <v>1020</v>
      </c>
      <c r="I2151" s="33">
        <v>1</v>
      </c>
      <c r="J2151" s="34">
        <v>138560</v>
      </c>
      <c r="K2151" s="35">
        <f t="shared" si="78"/>
        <v>395890</v>
      </c>
      <c r="L2151" s="36">
        <v>450000</v>
      </c>
      <c r="M2151" s="36">
        <v>1800</v>
      </c>
      <c r="N2151" s="21">
        <f t="shared" si="79"/>
        <v>1801</v>
      </c>
    </row>
    <row r="2152" spans="1:15" s="30" customFormat="1" x14ac:dyDescent="0.25">
      <c r="A2152" s="26"/>
      <c r="B2152" s="44"/>
      <c r="C2152" s="45"/>
      <c r="D2152" s="45" t="s">
        <v>4758</v>
      </c>
      <c r="E2152" s="46">
        <v>46.633000000000003</v>
      </c>
      <c r="F2152" s="30" t="s">
        <v>124</v>
      </c>
      <c r="G2152" s="30" t="s">
        <v>124</v>
      </c>
      <c r="I2152" s="31"/>
      <c r="J2152" s="31"/>
      <c r="K2152" s="28">
        <f t="shared" si="78"/>
        <v>0</v>
      </c>
      <c r="L2152" s="32"/>
      <c r="M2152" s="32"/>
      <c r="N2152" s="28">
        <f t="shared" si="79"/>
        <v>0</v>
      </c>
      <c r="O2152" s="26"/>
    </row>
    <row r="2153" spans="1:15" x14ac:dyDescent="0.25">
      <c r="N2153" s="21">
        <f>SUM(N2149:N2152)</f>
        <v>2486.1999999999998</v>
      </c>
      <c r="O2153" s="25">
        <v>56321</v>
      </c>
    </row>
    <row r="2155" spans="1:15" x14ac:dyDescent="0.25">
      <c r="A2155" s="25">
        <v>677</v>
      </c>
      <c r="C2155" s="40">
        <v>42293</v>
      </c>
      <c r="D2155" s="41" t="s">
        <v>4760</v>
      </c>
      <c r="E2155" s="42" t="s">
        <v>4761</v>
      </c>
      <c r="F2155" s="37" t="s">
        <v>4762</v>
      </c>
      <c r="G2155" s="37" t="s">
        <v>4763</v>
      </c>
      <c r="H2155" s="37">
        <v>2050</v>
      </c>
      <c r="I2155" s="33">
        <v>0.5</v>
      </c>
      <c r="J2155" s="34">
        <v>24730</v>
      </c>
      <c r="K2155" s="35">
        <f t="shared" si="78"/>
        <v>70660</v>
      </c>
      <c r="L2155" s="36">
        <v>90000</v>
      </c>
      <c r="M2155" s="36">
        <v>360</v>
      </c>
      <c r="N2155" s="21">
        <f t="shared" si="79"/>
        <v>360.5</v>
      </c>
    </row>
    <row r="2156" spans="1:15" x14ac:dyDescent="0.25">
      <c r="A2156" s="25">
        <v>678</v>
      </c>
      <c r="C2156" s="40">
        <v>42293</v>
      </c>
      <c r="D2156" s="41" t="s">
        <v>4764</v>
      </c>
      <c r="E2156" s="42">
        <v>10.218</v>
      </c>
      <c r="F2156" s="37" t="s">
        <v>4765</v>
      </c>
      <c r="G2156" s="37" t="s">
        <v>4766</v>
      </c>
      <c r="H2156" s="37">
        <v>1160</v>
      </c>
      <c r="I2156" s="33">
        <v>0.5</v>
      </c>
      <c r="J2156" s="34">
        <v>63310</v>
      </c>
      <c r="K2156" s="35">
        <f t="shared" si="78"/>
        <v>180890</v>
      </c>
      <c r="L2156" s="36">
        <v>135000</v>
      </c>
      <c r="M2156" s="36">
        <v>540</v>
      </c>
      <c r="N2156" s="21">
        <f t="shared" si="79"/>
        <v>540.5</v>
      </c>
    </row>
    <row r="2157" spans="1:15" x14ac:dyDescent="0.25">
      <c r="A2157" s="25">
        <v>679</v>
      </c>
      <c r="C2157" s="40">
        <v>42293</v>
      </c>
      <c r="D2157" s="41" t="s">
        <v>4767</v>
      </c>
      <c r="E2157" s="42" t="s">
        <v>394</v>
      </c>
      <c r="F2157" s="37" t="s">
        <v>4768</v>
      </c>
      <c r="G2157" s="37" t="s">
        <v>3576</v>
      </c>
      <c r="H2157" s="37">
        <v>1190</v>
      </c>
      <c r="I2157" s="33">
        <v>0.5</v>
      </c>
      <c r="J2157" s="34">
        <v>12530</v>
      </c>
      <c r="K2157" s="35">
        <f t="shared" si="78"/>
        <v>35800</v>
      </c>
      <c r="L2157" s="36">
        <v>22000</v>
      </c>
      <c r="M2157" s="36">
        <v>88</v>
      </c>
      <c r="N2157" s="21">
        <f t="shared" si="79"/>
        <v>88.5</v>
      </c>
    </row>
    <row r="2158" spans="1:15" x14ac:dyDescent="0.25">
      <c r="A2158" s="25">
        <v>680</v>
      </c>
      <c r="C2158" s="40">
        <v>42293</v>
      </c>
      <c r="D2158" s="41" t="s">
        <v>4769</v>
      </c>
      <c r="E2158" s="42" t="s">
        <v>4770</v>
      </c>
      <c r="F2158" s="37" t="s">
        <v>4771</v>
      </c>
      <c r="G2158" s="37" t="s">
        <v>1251</v>
      </c>
      <c r="H2158" s="37">
        <v>3010</v>
      </c>
      <c r="I2158" s="33">
        <v>0.5</v>
      </c>
      <c r="J2158" s="34">
        <v>14820</v>
      </c>
      <c r="K2158" s="35">
        <f t="shared" si="78"/>
        <v>42340</v>
      </c>
      <c r="L2158" s="36">
        <v>12000</v>
      </c>
      <c r="M2158" s="36">
        <v>48</v>
      </c>
      <c r="N2158" s="21">
        <f t="shared" si="79"/>
        <v>48.5</v>
      </c>
    </row>
    <row r="2159" spans="1:15" x14ac:dyDescent="0.25">
      <c r="A2159" s="25">
        <v>681</v>
      </c>
      <c r="C2159" s="40">
        <v>42293</v>
      </c>
      <c r="D2159" s="41" t="s">
        <v>4772</v>
      </c>
      <c r="E2159" s="42" t="s">
        <v>4773</v>
      </c>
      <c r="F2159" s="37" t="s">
        <v>4774</v>
      </c>
      <c r="G2159" s="37" t="s">
        <v>1371</v>
      </c>
      <c r="H2159" s="37">
        <v>3010</v>
      </c>
      <c r="I2159" s="33">
        <v>0.5</v>
      </c>
      <c r="J2159" s="34">
        <v>22390</v>
      </c>
      <c r="K2159" s="35">
        <f t="shared" si="78"/>
        <v>63970</v>
      </c>
      <c r="L2159" s="36">
        <v>19000</v>
      </c>
      <c r="M2159" s="36">
        <v>76</v>
      </c>
      <c r="N2159" s="21">
        <f t="shared" si="79"/>
        <v>76.5</v>
      </c>
    </row>
    <row r="2160" spans="1:15" x14ac:dyDescent="0.25">
      <c r="A2160" s="25">
        <v>682</v>
      </c>
      <c r="C2160" s="40">
        <v>42293</v>
      </c>
      <c r="D2160" s="41" t="s">
        <v>4775</v>
      </c>
      <c r="E2160" s="42">
        <v>48.3</v>
      </c>
      <c r="F2160" s="37" t="s">
        <v>4776</v>
      </c>
      <c r="G2160" s="37" t="s">
        <v>4777</v>
      </c>
      <c r="H2160" s="37">
        <v>3010</v>
      </c>
      <c r="I2160" s="33">
        <v>0.5</v>
      </c>
      <c r="J2160" s="34">
        <v>13070</v>
      </c>
      <c r="K2160" s="35">
        <f t="shared" si="78"/>
        <v>37340</v>
      </c>
      <c r="L2160" s="36">
        <v>26000</v>
      </c>
      <c r="M2160" s="36">
        <v>104</v>
      </c>
      <c r="N2160" s="21">
        <f t="shared" si="79"/>
        <v>104.5</v>
      </c>
    </row>
    <row r="2161" spans="1:15" x14ac:dyDescent="0.25">
      <c r="A2161" s="25">
        <v>683</v>
      </c>
      <c r="C2161" s="40">
        <v>42293</v>
      </c>
      <c r="D2161" s="41" t="s">
        <v>3278</v>
      </c>
      <c r="E2161" s="42">
        <v>0.48099999999999998</v>
      </c>
      <c r="F2161" s="37" t="s">
        <v>4779</v>
      </c>
      <c r="G2161" s="37" t="s">
        <v>4780</v>
      </c>
      <c r="H2161" s="37">
        <v>1100</v>
      </c>
      <c r="I2161" s="33">
        <v>1</v>
      </c>
      <c r="J2161" s="34">
        <v>27860</v>
      </c>
      <c r="K2161" s="35">
        <f t="shared" si="78"/>
        <v>79600</v>
      </c>
      <c r="L2161" s="36">
        <v>93000</v>
      </c>
      <c r="M2161" s="36">
        <v>372</v>
      </c>
      <c r="N2161" s="21">
        <f t="shared" si="79"/>
        <v>373</v>
      </c>
    </row>
    <row r="2162" spans="1:15" x14ac:dyDescent="0.25">
      <c r="D2162" s="41" t="s">
        <v>4778</v>
      </c>
      <c r="E2162" s="42">
        <v>0.77800000000000002</v>
      </c>
      <c r="F2162" s="37" t="s">
        <v>124</v>
      </c>
      <c r="G2162" s="37" t="s">
        <v>124</v>
      </c>
      <c r="K2162" s="35">
        <f t="shared" si="78"/>
        <v>0</v>
      </c>
      <c r="N2162" s="21">
        <f t="shared" si="79"/>
        <v>0</v>
      </c>
    </row>
    <row r="2163" spans="1:15" x14ac:dyDescent="0.25">
      <c r="A2163" s="25" t="s">
        <v>4781</v>
      </c>
      <c r="C2163" s="40">
        <v>42293</v>
      </c>
      <c r="D2163" s="41" t="s">
        <v>4782</v>
      </c>
      <c r="E2163" s="42">
        <v>4.3</v>
      </c>
      <c r="F2163" s="37" t="s">
        <v>4783</v>
      </c>
      <c r="G2163" s="37" t="s">
        <v>4784</v>
      </c>
      <c r="H2163" s="37">
        <v>1070</v>
      </c>
      <c r="I2163" s="33">
        <v>0.5</v>
      </c>
      <c r="J2163" s="34">
        <v>57040</v>
      </c>
      <c r="K2163" s="35">
        <f t="shared" si="78"/>
        <v>162970</v>
      </c>
      <c r="N2163" s="21">
        <f t="shared" si="79"/>
        <v>0.5</v>
      </c>
    </row>
    <row r="2164" spans="1:15" x14ac:dyDescent="0.25">
      <c r="A2164" s="25" t="s">
        <v>4785</v>
      </c>
      <c r="C2164" s="40">
        <v>42293</v>
      </c>
      <c r="D2164" s="41" t="s">
        <v>4786</v>
      </c>
      <c r="E2164" s="42">
        <v>2.7010000000000001</v>
      </c>
      <c r="F2164" s="37" t="s">
        <v>4787</v>
      </c>
      <c r="G2164" s="37" t="s">
        <v>4788</v>
      </c>
      <c r="H2164" s="37">
        <v>1060</v>
      </c>
      <c r="I2164" s="33">
        <v>0.5</v>
      </c>
      <c r="J2164" s="34">
        <v>26000</v>
      </c>
      <c r="K2164" s="35">
        <f t="shared" si="78"/>
        <v>74290</v>
      </c>
      <c r="N2164" s="21">
        <f t="shared" si="79"/>
        <v>0.5</v>
      </c>
    </row>
    <row r="2165" spans="1:15" x14ac:dyDescent="0.25">
      <c r="A2165" s="25" t="s">
        <v>4789</v>
      </c>
      <c r="C2165" s="40">
        <v>42296</v>
      </c>
      <c r="D2165" s="41" t="s">
        <v>4790</v>
      </c>
      <c r="E2165" s="42">
        <v>196.17599999999999</v>
      </c>
      <c r="F2165" s="37" t="s">
        <v>4792</v>
      </c>
      <c r="G2165" s="37" t="s">
        <v>4793</v>
      </c>
      <c r="H2165" s="37" t="s">
        <v>4794</v>
      </c>
      <c r="I2165" s="33">
        <v>1</v>
      </c>
      <c r="J2165" s="34">
        <v>344320</v>
      </c>
      <c r="K2165" s="35">
        <f t="shared" si="78"/>
        <v>983770</v>
      </c>
      <c r="N2165" s="21">
        <f t="shared" si="79"/>
        <v>1</v>
      </c>
    </row>
    <row r="2166" spans="1:15" x14ac:dyDescent="0.25">
      <c r="D2166" s="41" t="s">
        <v>4791</v>
      </c>
      <c r="E2166" s="42">
        <v>2.2519999999999998</v>
      </c>
      <c r="F2166" s="37" t="s">
        <v>124</v>
      </c>
      <c r="G2166" s="37" t="s">
        <v>124</v>
      </c>
      <c r="K2166" s="35">
        <f t="shared" si="78"/>
        <v>0</v>
      </c>
      <c r="N2166" s="21">
        <f t="shared" si="79"/>
        <v>0</v>
      </c>
    </row>
    <row r="2167" spans="1:15" x14ac:dyDescent="0.25">
      <c r="A2167" s="25" t="s">
        <v>4795</v>
      </c>
      <c r="C2167" s="40">
        <v>42296</v>
      </c>
      <c r="D2167" s="41" t="s">
        <v>4790</v>
      </c>
      <c r="E2167" s="42">
        <v>196.17599999999999</v>
      </c>
      <c r="F2167" s="37" t="s">
        <v>4796</v>
      </c>
      <c r="G2167" s="37" t="s">
        <v>4793</v>
      </c>
      <c r="H2167" s="37" t="s">
        <v>4794</v>
      </c>
      <c r="I2167" s="33">
        <v>1</v>
      </c>
      <c r="J2167" s="34">
        <v>344320</v>
      </c>
      <c r="K2167" s="35">
        <f t="shared" si="78"/>
        <v>983770</v>
      </c>
      <c r="N2167" s="21">
        <f t="shared" si="79"/>
        <v>1</v>
      </c>
    </row>
    <row r="2168" spans="1:15" x14ac:dyDescent="0.25">
      <c r="D2168" s="41" t="s">
        <v>4791</v>
      </c>
      <c r="E2168" s="42">
        <v>2.2519999999999998</v>
      </c>
      <c r="F2168" s="37" t="s">
        <v>124</v>
      </c>
      <c r="G2168" s="37" t="s">
        <v>124</v>
      </c>
      <c r="K2168" s="35">
        <f t="shared" si="78"/>
        <v>0</v>
      </c>
      <c r="N2168" s="21">
        <f t="shared" si="79"/>
        <v>0</v>
      </c>
    </row>
    <row r="2169" spans="1:15" x14ac:dyDescent="0.25">
      <c r="A2169" s="25">
        <v>684</v>
      </c>
      <c r="C2169" s="40">
        <v>42296</v>
      </c>
      <c r="D2169" s="41" t="s">
        <v>4797</v>
      </c>
      <c r="E2169" s="42">
        <v>2.028</v>
      </c>
      <c r="F2169" s="37" t="s">
        <v>4798</v>
      </c>
      <c r="G2169" s="37" t="s">
        <v>4799</v>
      </c>
      <c r="H2169" s="37">
        <v>1170</v>
      </c>
      <c r="I2169" s="33">
        <v>0.5</v>
      </c>
      <c r="J2169" s="34">
        <v>9820</v>
      </c>
      <c r="K2169" s="35">
        <f t="shared" si="78"/>
        <v>28060</v>
      </c>
      <c r="L2169" s="36">
        <v>27000</v>
      </c>
      <c r="M2169" s="36">
        <v>108</v>
      </c>
      <c r="N2169" s="21">
        <f t="shared" si="79"/>
        <v>108.5</v>
      </c>
    </row>
    <row r="2170" spans="1:15" x14ac:dyDescent="0.25">
      <c r="A2170" s="25">
        <v>685</v>
      </c>
      <c r="C2170" s="40">
        <v>42296</v>
      </c>
      <c r="D2170" s="41" t="s">
        <v>4800</v>
      </c>
      <c r="E2170" s="42">
        <v>0.19</v>
      </c>
      <c r="F2170" s="37" t="s">
        <v>4801</v>
      </c>
      <c r="G2170" s="37" t="s">
        <v>4802</v>
      </c>
      <c r="H2170" s="37">
        <v>3010</v>
      </c>
      <c r="I2170" s="33">
        <v>0.5</v>
      </c>
      <c r="J2170" s="34">
        <v>34160</v>
      </c>
      <c r="K2170" s="35">
        <f t="shared" si="78"/>
        <v>97600</v>
      </c>
      <c r="L2170" s="36">
        <v>85000</v>
      </c>
      <c r="M2170" s="36">
        <v>340</v>
      </c>
      <c r="N2170" s="21">
        <f t="shared" si="79"/>
        <v>340.5</v>
      </c>
    </row>
    <row r="2171" spans="1:15" x14ac:dyDescent="0.25">
      <c r="A2171" s="25" t="s">
        <v>4803</v>
      </c>
      <c r="C2171" s="40">
        <v>42296</v>
      </c>
      <c r="D2171" s="41" t="s">
        <v>4804</v>
      </c>
      <c r="E2171" s="42" t="s">
        <v>4806</v>
      </c>
      <c r="F2171" s="37" t="s">
        <v>4808</v>
      </c>
      <c r="G2171" s="37" t="s">
        <v>4809</v>
      </c>
      <c r="H2171" s="37">
        <v>2090</v>
      </c>
      <c r="I2171" s="33">
        <v>1</v>
      </c>
      <c r="J2171" s="34">
        <v>2090</v>
      </c>
      <c r="K2171" s="35">
        <f t="shared" si="78"/>
        <v>5970</v>
      </c>
      <c r="N2171" s="21">
        <f t="shared" si="79"/>
        <v>1</v>
      </c>
    </row>
    <row r="2172" spans="1:15" x14ac:dyDescent="0.25">
      <c r="D2172" s="41" t="s">
        <v>4805</v>
      </c>
      <c r="E2172" s="42" t="s">
        <v>4807</v>
      </c>
      <c r="F2172" s="37" t="s">
        <v>124</v>
      </c>
      <c r="G2172" s="37" t="s">
        <v>124</v>
      </c>
      <c r="K2172" s="35">
        <f t="shared" si="78"/>
        <v>0</v>
      </c>
      <c r="N2172" s="21">
        <f t="shared" si="79"/>
        <v>0</v>
      </c>
    </row>
    <row r="2173" spans="1:15" x14ac:dyDescent="0.25">
      <c r="A2173" s="25">
        <v>686</v>
      </c>
      <c r="C2173" s="40">
        <v>42296</v>
      </c>
      <c r="D2173" s="41" t="s">
        <v>3137</v>
      </c>
      <c r="E2173" s="42">
        <v>8.9109999999999996</v>
      </c>
      <c r="F2173" s="37" t="s">
        <v>3139</v>
      </c>
      <c r="G2173" s="37" t="s">
        <v>4810</v>
      </c>
      <c r="H2173" s="37">
        <v>1010</v>
      </c>
      <c r="I2173" s="33">
        <v>1</v>
      </c>
      <c r="J2173" s="34">
        <v>51460</v>
      </c>
      <c r="K2173" s="35">
        <f t="shared" si="78"/>
        <v>147030</v>
      </c>
      <c r="L2173" s="36">
        <v>118500</v>
      </c>
      <c r="M2173" s="36">
        <v>474</v>
      </c>
      <c r="N2173" s="21">
        <f t="shared" si="79"/>
        <v>475</v>
      </c>
    </row>
    <row r="2174" spans="1:15" x14ac:dyDescent="0.25">
      <c r="D2174" s="41" t="s">
        <v>3136</v>
      </c>
      <c r="E2174" s="42">
        <v>12.718999999999999</v>
      </c>
      <c r="F2174" s="37" t="s">
        <v>124</v>
      </c>
      <c r="G2174" s="37" t="s">
        <v>124</v>
      </c>
      <c r="K2174" s="35">
        <f t="shared" si="78"/>
        <v>0</v>
      </c>
      <c r="N2174" s="21">
        <f t="shared" si="79"/>
        <v>0</v>
      </c>
    </row>
    <row r="2175" spans="1:15" x14ac:dyDescent="0.25">
      <c r="A2175" s="25" t="s">
        <v>4811</v>
      </c>
      <c r="C2175" s="40">
        <v>42296</v>
      </c>
      <c r="D2175" s="41" t="s">
        <v>4812</v>
      </c>
      <c r="E2175" s="42" t="s">
        <v>4813</v>
      </c>
      <c r="F2175" s="37" t="s">
        <v>4814</v>
      </c>
      <c r="G2175" s="37" t="s">
        <v>4815</v>
      </c>
      <c r="H2175" s="37">
        <v>3010</v>
      </c>
      <c r="I2175" s="33">
        <v>0.5</v>
      </c>
      <c r="J2175" s="34">
        <v>50</v>
      </c>
      <c r="K2175" s="35">
        <f t="shared" si="78"/>
        <v>140</v>
      </c>
      <c r="N2175" s="21">
        <f t="shared" si="79"/>
        <v>0.5</v>
      </c>
    </row>
    <row r="2176" spans="1:15" s="30" customFormat="1" x14ac:dyDescent="0.25">
      <c r="A2176" s="26">
        <v>687</v>
      </c>
      <c r="B2176" s="44"/>
      <c r="C2176" s="45">
        <v>42296</v>
      </c>
      <c r="D2176" s="45" t="s">
        <v>4816</v>
      </c>
      <c r="E2176" s="46">
        <v>3.4209999999999998</v>
      </c>
      <c r="F2176" s="30" t="s">
        <v>4817</v>
      </c>
      <c r="G2176" s="30" t="s">
        <v>4818</v>
      </c>
      <c r="H2176" s="30">
        <v>1090</v>
      </c>
      <c r="I2176" s="31">
        <v>0.5</v>
      </c>
      <c r="J2176" s="31">
        <v>33640</v>
      </c>
      <c r="K2176" s="28">
        <f t="shared" si="78"/>
        <v>96110</v>
      </c>
      <c r="L2176" s="32">
        <v>120000</v>
      </c>
      <c r="M2176" s="32">
        <v>480</v>
      </c>
      <c r="N2176" s="28">
        <f t="shared" si="79"/>
        <v>480.5</v>
      </c>
      <c r="O2176" s="26"/>
    </row>
    <row r="2177" spans="1:15" x14ac:dyDescent="0.25">
      <c r="N2177" s="21">
        <f>SUM(N2155:N2176)</f>
        <v>3001</v>
      </c>
      <c r="O2177" s="25">
        <v>56365</v>
      </c>
    </row>
    <row r="2179" spans="1:15" x14ac:dyDescent="0.25">
      <c r="A2179" s="25" t="s">
        <v>4819</v>
      </c>
      <c r="C2179" s="40">
        <v>42296</v>
      </c>
      <c r="D2179" s="41" t="s">
        <v>4820</v>
      </c>
      <c r="E2179" s="42">
        <v>1.2488999999999999</v>
      </c>
      <c r="F2179" s="37" t="s">
        <v>4822</v>
      </c>
      <c r="G2179" s="37" t="s">
        <v>4821</v>
      </c>
      <c r="H2179" s="37">
        <v>3010</v>
      </c>
      <c r="I2179" s="33">
        <v>0.5</v>
      </c>
      <c r="J2179" s="34">
        <v>28790</v>
      </c>
      <c r="K2179" s="35">
        <f t="shared" si="78"/>
        <v>82260</v>
      </c>
      <c r="N2179" s="21">
        <f t="shared" si="79"/>
        <v>0.5</v>
      </c>
    </row>
    <row r="2180" spans="1:15" x14ac:dyDescent="0.25">
      <c r="A2180" s="25" t="s">
        <v>4823</v>
      </c>
      <c r="C2180" s="40">
        <v>42296</v>
      </c>
      <c r="D2180" s="41" t="s">
        <v>4824</v>
      </c>
      <c r="E2180" s="42" t="s">
        <v>4825</v>
      </c>
      <c r="F2180" s="37" t="s">
        <v>4814</v>
      </c>
      <c r="G2180" s="37" t="s">
        <v>4826</v>
      </c>
      <c r="H2180" s="37">
        <v>3010</v>
      </c>
      <c r="I2180" s="33">
        <v>1</v>
      </c>
      <c r="J2180" s="34">
        <v>260</v>
      </c>
      <c r="K2180" s="35">
        <f t="shared" si="78"/>
        <v>740</v>
      </c>
      <c r="N2180" s="21">
        <f t="shared" si="79"/>
        <v>1</v>
      </c>
    </row>
    <row r="2181" spans="1:15" x14ac:dyDescent="0.25">
      <c r="E2181" s="42" t="s">
        <v>4825</v>
      </c>
      <c r="F2181" s="37" t="s">
        <v>124</v>
      </c>
      <c r="G2181" s="37" t="s">
        <v>124</v>
      </c>
      <c r="K2181" s="35">
        <f t="shared" si="78"/>
        <v>0</v>
      </c>
      <c r="N2181" s="21">
        <f t="shared" si="79"/>
        <v>0</v>
      </c>
    </row>
    <row r="2182" spans="1:15" x14ac:dyDescent="0.25">
      <c r="A2182" s="25">
        <v>688</v>
      </c>
      <c r="C2182" s="40">
        <v>42297</v>
      </c>
      <c r="D2182" s="41" t="s">
        <v>4827</v>
      </c>
      <c r="E2182" s="42">
        <v>70.581000000000003</v>
      </c>
      <c r="F2182" s="37" t="s">
        <v>4828</v>
      </c>
      <c r="G2182" s="37" t="s">
        <v>4829</v>
      </c>
      <c r="H2182" s="37">
        <v>1130</v>
      </c>
      <c r="I2182" s="33">
        <v>0.5</v>
      </c>
      <c r="J2182" s="34">
        <v>80140</v>
      </c>
      <c r="K2182" s="35">
        <f t="shared" si="78"/>
        <v>228970</v>
      </c>
      <c r="L2182" s="36">
        <v>345990</v>
      </c>
      <c r="M2182" s="36">
        <v>1384</v>
      </c>
      <c r="N2182" s="21">
        <f t="shared" si="79"/>
        <v>1384.5</v>
      </c>
    </row>
    <row r="2183" spans="1:15" x14ac:dyDescent="0.25">
      <c r="A2183" s="25">
        <v>689</v>
      </c>
      <c r="C2183" s="40">
        <v>42297</v>
      </c>
      <c r="D2183" s="41" t="s">
        <v>3083</v>
      </c>
      <c r="E2183" s="42" t="s">
        <v>3084</v>
      </c>
      <c r="F2183" s="37" t="s">
        <v>4830</v>
      </c>
      <c r="G2183" s="37" t="s">
        <v>4831</v>
      </c>
      <c r="H2183" s="37">
        <v>3010</v>
      </c>
      <c r="I2183" s="33">
        <v>0.5</v>
      </c>
      <c r="J2183" s="34">
        <v>50280</v>
      </c>
      <c r="K2183" s="35">
        <f t="shared" si="78"/>
        <v>143660</v>
      </c>
      <c r="L2183" s="36">
        <v>50000</v>
      </c>
      <c r="M2183" s="36">
        <v>200</v>
      </c>
      <c r="N2183" s="21">
        <f t="shared" si="79"/>
        <v>200.5</v>
      </c>
    </row>
    <row r="2184" spans="1:15" x14ac:dyDescent="0.25">
      <c r="A2184" s="25" t="s">
        <v>4832</v>
      </c>
      <c r="C2184" s="40">
        <v>42297</v>
      </c>
      <c r="D2184" s="41" t="s">
        <v>4833</v>
      </c>
      <c r="E2184" s="42">
        <v>2.1760000000000002</v>
      </c>
      <c r="F2184" s="37" t="s">
        <v>4834</v>
      </c>
      <c r="G2184" s="37" t="s">
        <v>4835</v>
      </c>
      <c r="H2184" s="37">
        <v>1010</v>
      </c>
      <c r="I2184" s="33">
        <v>0.5</v>
      </c>
      <c r="J2184" s="34">
        <v>4590</v>
      </c>
      <c r="K2184" s="35">
        <f t="shared" si="78"/>
        <v>13110</v>
      </c>
      <c r="N2184" s="21">
        <f t="shared" si="79"/>
        <v>0.5</v>
      </c>
    </row>
    <row r="2185" spans="1:15" x14ac:dyDescent="0.25">
      <c r="A2185" s="25" t="s">
        <v>4836</v>
      </c>
      <c r="C2185" s="40">
        <v>42297</v>
      </c>
      <c r="D2185" s="41" t="s">
        <v>4837</v>
      </c>
      <c r="E2185" s="42">
        <v>0.114</v>
      </c>
      <c r="F2185" s="37" t="s">
        <v>4838</v>
      </c>
      <c r="G2185" s="37" t="s">
        <v>4839</v>
      </c>
      <c r="H2185" s="37">
        <v>3010</v>
      </c>
      <c r="I2185" s="33">
        <v>0.5</v>
      </c>
      <c r="J2185" s="34">
        <v>27100</v>
      </c>
      <c r="K2185" s="35">
        <f t="shared" si="78"/>
        <v>77430</v>
      </c>
      <c r="N2185" s="21">
        <f t="shared" si="79"/>
        <v>0.5</v>
      </c>
    </row>
    <row r="2186" spans="1:15" x14ac:dyDescent="0.25">
      <c r="A2186" s="25" t="s">
        <v>4840</v>
      </c>
      <c r="C2186" s="40">
        <v>42297</v>
      </c>
      <c r="D2186" s="41" t="s">
        <v>1174</v>
      </c>
      <c r="E2186" s="42" t="s">
        <v>1175</v>
      </c>
      <c r="F2186" s="37" t="s">
        <v>1137</v>
      </c>
      <c r="G2186" s="37" t="s">
        <v>4841</v>
      </c>
      <c r="H2186" s="37">
        <v>3010</v>
      </c>
      <c r="I2186" s="33">
        <v>0.5</v>
      </c>
      <c r="J2186" s="34">
        <v>14170</v>
      </c>
      <c r="K2186" s="35">
        <f t="shared" si="78"/>
        <v>40490</v>
      </c>
      <c r="N2186" s="21">
        <f t="shared" si="79"/>
        <v>0.5</v>
      </c>
    </row>
    <row r="2187" spans="1:15" x14ac:dyDescent="0.25">
      <c r="A2187" s="25" t="s">
        <v>4842</v>
      </c>
      <c r="C2187" s="40">
        <v>42297</v>
      </c>
      <c r="D2187" s="41" t="s">
        <v>4843</v>
      </c>
      <c r="E2187" s="42">
        <v>0.72399999999999998</v>
      </c>
      <c r="F2187" s="37" t="s">
        <v>4844</v>
      </c>
      <c r="G2187" s="37" t="s">
        <v>4845</v>
      </c>
      <c r="H2187" s="37">
        <v>1070</v>
      </c>
      <c r="I2187" s="33">
        <v>0.5</v>
      </c>
      <c r="J2187" s="34">
        <v>18380</v>
      </c>
      <c r="K2187" s="35">
        <f t="shared" si="78"/>
        <v>52510</v>
      </c>
      <c r="N2187" s="21">
        <f t="shared" si="79"/>
        <v>0.5</v>
      </c>
    </row>
    <row r="2188" spans="1:15" x14ac:dyDescent="0.25">
      <c r="A2188" s="25">
        <v>690</v>
      </c>
      <c r="B2188" s="39" t="s">
        <v>178</v>
      </c>
      <c r="C2188" s="40">
        <v>42297</v>
      </c>
      <c r="D2188" s="41" t="s">
        <v>4846</v>
      </c>
      <c r="E2188" s="42" t="s">
        <v>4847</v>
      </c>
      <c r="F2188" s="37" t="s">
        <v>4848</v>
      </c>
      <c r="G2188" s="37" t="s">
        <v>318</v>
      </c>
      <c r="H2188" s="37">
        <v>3010</v>
      </c>
      <c r="I2188" s="33">
        <v>0.5</v>
      </c>
      <c r="J2188" s="34">
        <v>14700</v>
      </c>
      <c r="K2188" s="35">
        <f t="shared" si="78"/>
        <v>42000</v>
      </c>
      <c r="L2188" s="36">
        <v>71925.86</v>
      </c>
      <c r="M2188" s="36">
        <v>288</v>
      </c>
      <c r="N2188" s="21">
        <f t="shared" si="79"/>
        <v>288.5</v>
      </c>
    </row>
    <row r="2189" spans="1:15" x14ac:dyDescent="0.25">
      <c r="A2189" s="25" t="s">
        <v>4849</v>
      </c>
      <c r="C2189" s="40">
        <v>42297</v>
      </c>
      <c r="D2189" s="41" t="s">
        <v>4850</v>
      </c>
      <c r="E2189" s="42" t="s">
        <v>4851</v>
      </c>
      <c r="F2189" s="37" t="s">
        <v>4852</v>
      </c>
      <c r="G2189" s="37" t="s">
        <v>4853</v>
      </c>
      <c r="H2189" s="37">
        <v>2050</v>
      </c>
      <c r="I2189" s="33">
        <v>0.5</v>
      </c>
      <c r="J2189" s="34">
        <v>21560</v>
      </c>
      <c r="K2189" s="35">
        <f t="shared" si="78"/>
        <v>61600</v>
      </c>
      <c r="N2189" s="21">
        <f t="shared" si="79"/>
        <v>0.5</v>
      </c>
    </row>
    <row r="2190" spans="1:15" x14ac:dyDescent="0.25">
      <c r="A2190" s="25">
        <v>691</v>
      </c>
      <c r="C2190" s="40">
        <v>42298</v>
      </c>
      <c r="D2190" s="41" t="s">
        <v>4854</v>
      </c>
      <c r="E2190" s="42" t="s">
        <v>4855</v>
      </c>
      <c r="F2190" s="37" t="s">
        <v>4856</v>
      </c>
      <c r="G2190" s="37" t="s">
        <v>4857</v>
      </c>
      <c r="H2190" s="37">
        <v>3010</v>
      </c>
      <c r="I2190" s="33">
        <v>0.5</v>
      </c>
      <c r="J2190" s="34">
        <v>15790</v>
      </c>
      <c r="K2190" s="35">
        <f t="shared" si="78"/>
        <v>45110</v>
      </c>
      <c r="L2190" s="36">
        <v>18500</v>
      </c>
      <c r="M2190" s="36">
        <v>74</v>
      </c>
      <c r="N2190" s="21">
        <f t="shared" si="79"/>
        <v>74.5</v>
      </c>
    </row>
    <row r="2191" spans="1:15" x14ac:dyDescent="0.25">
      <c r="A2191" s="25" t="s">
        <v>4858</v>
      </c>
      <c r="C2191" s="40">
        <v>42298</v>
      </c>
      <c r="D2191" s="41" t="s">
        <v>4859</v>
      </c>
      <c r="E2191" s="42">
        <v>10.173999999999999</v>
      </c>
      <c r="F2191" s="37" t="s">
        <v>4860</v>
      </c>
      <c r="G2191" s="37" t="s">
        <v>4861</v>
      </c>
      <c r="H2191" s="37">
        <v>1050</v>
      </c>
      <c r="I2191" s="33">
        <v>1.5</v>
      </c>
      <c r="J2191" s="34">
        <v>70930</v>
      </c>
      <c r="K2191" s="35">
        <f t="shared" si="78"/>
        <v>202660</v>
      </c>
      <c r="N2191" s="21">
        <f t="shared" si="79"/>
        <v>1.5</v>
      </c>
    </row>
    <row r="2192" spans="1:15" x14ac:dyDescent="0.25">
      <c r="D2192" s="41" t="s">
        <v>4862</v>
      </c>
      <c r="E2192" s="42">
        <v>5.2539999999999996</v>
      </c>
      <c r="F2192" s="37" t="s">
        <v>124</v>
      </c>
      <c r="G2192" s="37" t="s">
        <v>124</v>
      </c>
      <c r="K2192" s="35">
        <f t="shared" si="78"/>
        <v>0</v>
      </c>
      <c r="N2192" s="21">
        <f t="shared" si="79"/>
        <v>0</v>
      </c>
    </row>
    <row r="2193" spans="1:15" x14ac:dyDescent="0.25">
      <c r="D2193" s="41" t="s">
        <v>4863</v>
      </c>
      <c r="E2193" s="42">
        <v>5.2539999999999996</v>
      </c>
      <c r="F2193" s="37" t="s">
        <v>124</v>
      </c>
      <c r="G2193" s="37" t="s">
        <v>124</v>
      </c>
      <c r="K2193" s="35">
        <f t="shared" si="78"/>
        <v>0</v>
      </c>
      <c r="N2193" s="21">
        <f t="shared" si="79"/>
        <v>0</v>
      </c>
    </row>
    <row r="2194" spans="1:15" x14ac:dyDescent="0.25">
      <c r="A2194" s="25">
        <v>692</v>
      </c>
      <c r="C2194" s="40">
        <v>42298</v>
      </c>
      <c r="D2194" s="41" t="s">
        <v>4864</v>
      </c>
      <c r="E2194" s="42" t="s">
        <v>4865</v>
      </c>
      <c r="F2194" s="37" t="s">
        <v>4866</v>
      </c>
      <c r="G2194" s="37" t="s">
        <v>4867</v>
      </c>
      <c r="H2194" s="37">
        <v>3010</v>
      </c>
      <c r="I2194" s="33">
        <v>0.5</v>
      </c>
      <c r="J2194" s="34">
        <v>19510</v>
      </c>
      <c r="K2194" s="35">
        <f t="shared" si="78"/>
        <v>55740</v>
      </c>
      <c r="L2194" s="36">
        <v>62700</v>
      </c>
      <c r="M2194" s="36">
        <v>250.8</v>
      </c>
      <c r="N2194" s="21">
        <f t="shared" si="79"/>
        <v>251.3</v>
      </c>
    </row>
    <row r="2195" spans="1:15" x14ac:dyDescent="0.25">
      <c r="A2195" s="25">
        <v>693</v>
      </c>
      <c r="C2195" s="40">
        <v>42298</v>
      </c>
      <c r="D2195" s="41" t="s">
        <v>4868</v>
      </c>
      <c r="E2195" s="42">
        <v>0.40479999999999999</v>
      </c>
      <c r="F2195" s="37" t="s">
        <v>4869</v>
      </c>
      <c r="G2195" s="37" t="s">
        <v>4870</v>
      </c>
      <c r="H2195" s="37">
        <v>3010</v>
      </c>
      <c r="I2195" s="33">
        <v>0.5</v>
      </c>
      <c r="J2195" s="34">
        <v>76040</v>
      </c>
      <c r="K2195" s="35">
        <f t="shared" si="78"/>
        <v>217260</v>
      </c>
      <c r="L2195" s="36">
        <v>280000</v>
      </c>
      <c r="M2195" s="36">
        <v>1120</v>
      </c>
      <c r="N2195" s="21">
        <f t="shared" si="79"/>
        <v>1120.5</v>
      </c>
    </row>
    <row r="2196" spans="1:15" x14ac:dyDescent="0.25">
      <c r="A2196" s="25">
        <v>694</v>
      </c>
      <c r="C2196" s="40">
        <v>42298</v>
      </c>
      <c r="D2196" s="41" t="s">
        <v>4149</v>
      </c>
      <c r="E2196" s="42">
        <v>0.59899999999999998</v>
      </c>
      <c r="F2196" s="37" t="s">
        <v>4871</v>
      </c>
      <c r="G2196" s="37" t="s">
        <v>4872</v>
      </c>
      <c r="H2196" s="37">
        <v>1050</v>
      </c>
      <c r="I2196" s="33">
        <v>0.5</v>
      </c>
      <c r="J2196" s="34">
        <v>23370</v>
      </c>
      <c r="K2196" s="35">
        <f t="shared" si="78"/>
        <v>66770</v>
      </c>
      <c r="L2196" s="36">
        <v>90000</v>
      </c>
      <c r="M2196" s="36">
        <v>360</v>
      </c>
      <c r="N2196" s="21">
        <f t="shared" si="79"/>
        <v>360.5</v>
      </c>
    </row>
    <row r="2197" spans="1:15" s="30" customFormat="1" x14ac:dyDescent="0.25">
      <c r="A2197" s="26" t="s">
        <v>4873</v>
      </c>
      <c r="B2197" s="44"/>
      <c r="C2197" s="45">
        <v>42298</v>
      </c>
      <c r="D2197" s="45" t="s">
        <v>4874</v>
      </c>
      <c r="E2197" s="46">
        <v>2.6030000000000002</v>
      </c>
      <c r="F2197" s="30" t="s">
        <v>4875</v>
      </c>
      <c r="G2197" s="30" t="s">
        <v>4876</v>
      </c>
      <c r="H2197" s="30">
        <v>1100</v>
      </c>
      <c r="I2197" s="31">
        <v>0.5</v>
      </c>
      <c r="J2197" s="31">
        <v>28260</v>
      </c>
      <c r="K2197" s="28">
        <f t="shared" si="78"/>
        <v>80740</v>
      </c>
      <c r="L2197" s="32"/>
      <c r="M2197" s="32"/>
      <c r="N2197" s="28">
        <f t="shared" si="79"/>
        <v>0.5</v>
      </c>
      <c r="O2197" s="26"/>
    </row>
    <row r="2198" spans="1:15" x14ac:dyDescent="0.25">
      <c r="N2198" s="21">
        <f>SUM(N2179:N2197)</f>
        <v>3686.3</v>
      </c>
      <c r="O2198" s="25">
        <v>56400</v>
      </c>
    </row>
    <row r="2200" spans="1:15" x14ac:dyDescent="0.25">
      <c r="A2200" s="25" t="s">
        <v>4877</v>
      </c>
      <c r="C2200" s="40">
        <v>42298</v>
      </c>
      <c r="D2200" s="41" t="s">
        <v>4878</v>
      </c>
      <c r="E2200" s="42">
        <v>1.0865</v>
      </c>
      <c r="F2200" s="37" t="s">
        <v>4879</v>
      </c>
      <c r="G2200" s="37" t="s">
        <v>4879</v>
      </c>
      <c r="H2200" s="37">
        <v>1100</v>
      </c>
      <c r="I2200" s="33">
        <v>0.5</v>
      </c>
      <c r="J2200" s="34">
        <v>44900</v>
      </c>
      <c r="K2200" s="35">
        <f t="shared" si="78"/>
        <v>128290</v>
      </c>
      <c r="N2200" s="21">
        <f t="shared" si="79"/>
        <v>0.5</v>
      </c>
    </row>
    <row r="2201" spans="1:15" x14ac:dyDescent="0.25">
      <c r="A2201" s="25" t="s">
        <v>4880</v>
      </c>
      <c r="C2201" s="40">
        <v>42298</v>
      </c>
      <c r="D2201" s="41" t="s">
        <v>734</v>
      </c>
      <c r="E2201" s="42">
        <v>18.434100000000001</v>
      </c>
      <c r="F2201" s="37" t="s">
        <v>4879</v>
      </c>
      <c r="G2201" s="37" t="s">
        <v>4881</v>
      </c>
      <c r="H2201" s="37">
        <v>1100</v>
      </c>
      <c r="I2201" s="33">
        <v>1.5</v>
      </c>
      <c r="J2201" s="34">
        <v>23850</v>
      </c>
      <c r="K2201" s="35">
        <f t="shared" si="78"/>
        <v>68140</v>
      </c>
      <c r="N2201" s="21">
        <f t="shared" si="79"/>
        <v>1.5</v>
      </c>
    </row>
    <row r="2202" spans="1:15" x14ac:dyDescent="0.25">
      <c r="A2202" s="25">
        <v>695</v>
      </c>
      <c r="C2202" s="40">
        <v>42298</v>
      </c>
      <c r="D2202" s="41" t="s">
        <v>4882</v>
      </c>
      <c r="E2202" s="42">
        <v>8.4000000000000005E-2</v>
      </c>
      <c r="F2202" s="37" t="s">
        <v>4883</v>
      </c>
      <c r="G2202" s="37" t="s">
        <v>4884</v>
      </c>
      <c r="H2202" s="37">
        <v>3010</v>
      </c>
      <c r="I2202" s="33">
        <v>0.5</v>
      </c>
      <c r="J2202" s="34">
        <v>8370</v>
      </c>
      <c r="K2202" s="35">
        <f t="shared" si="78"/>
        <v>23910</v>
      </c>
      <c r="L2202" s="36">
        <v>48000</v>
      </c>
      <c r="M2202" s="36">
        <v>192</v>
      </c>
      <c r="N2202" s="21">
        <f t="shared" si="79"/>
        <v>192.5</v>
      </c>
    </row>
    <row r="2203" spans="1:15" x14ac:dyDescent="0.25">
      <c r="A2203" s="25">
        <v>698</v>
      </c>
      <c r="C2203" s="40">
        <v>42299</v>
      </c>
      <c r="D2203" s="41" t="s">
        <v>4885</v>
      </c>
      <c r="E2203" s="42">
        <v>21.337</v>
      </c>
      <c r="F2203" s="37" t="s">
        <v>1982</v>
      </c>
      <c r="G2203" s="37" t="s">
        <v>4886</v>
      </c>
      <c r="H2203" s="37">
        <v>1050</v>
      </c>
      <c r="I2203" s="33">
        <v>0.5</v>
      </c>
      <c r="J2203" s="34">
        <v>30760</v>
      </c>
      <c r="K2203" s="35">
        <f t="shared" ref="K2203:K2262" si="80">ROUND(J2203/0.35,-1)</f>
        <v>87890</v>
      </c>
      <c r="L2203" s="36">
        <v>213000</v>
      </c>
      <c r="M2203" s="36">
        <v>853.2</v>
      </c>
      <c r="N2203" s="21">
        <f t="shared" ref="N2203:N2262" si="81">SUM(I2203+M2203)</f>
        <v>853.7</v>
      </c>
    </row>
    <row r="2204" spans="1:15" x14ac:dyDescent="0.25">
      <c r="A2204" s="25">
        <v>697</v>
      </c>
      <c r="C2204" s="40">
        <v>42299</v>
      </c>
      <c r="D2204" s="41" t="s">
        <v>4887</v>
      </c>
      <c r="E2204" s="42">
        <v>4.7887000000000004</v>
      </c>
      <c r="F2204" s="37" t="s">
        <v>1982</v>
      </c>
      <c r="G2204" s="37" t="s">
        <v>4888</v>
      </c>
      <c r="H2204" s="37">
        <v>1050</v>
      </c>
      <c r="I2204" s="33">
        <v>0.5</v>
      </c>
      <c r="J2204" s="34">
        <v>33580</v>
      </c>
      <c r="K2204" s="35">
        <f t="shared" si="80"/>
        <v>95940</v>
      </c>
      <c r="L2204" s="36">
        <v>170000</v>
      </c>
      <c r="M2204" s="36">
        <v>680</v>
      </c>
      <c r="N2204" s="21">
        <f t="shared" si="81"/>
        <v>680.5</v>
      </c>
    </row>
    <row r="2205" spans="1:15" x14ac:dyDescent="0.25">
      <c r="A2205" s="25" t="s">
        <v>4889</v>
      </c>
      <c r="C2205" s="40">
        <v>42299</v>
      </c>
      <c r="D2205" s="41" t="s">
        <v>4890</v>
      </c>
      <c r="E2205" s="42">
        <v>45.566299999999998</v>
      </c>
      <c r="F2205" s="37" t="s">
        <v>1982</v>
      </c>
      <c r="G2205" s="37" t="s">
        <v>1982</v>
      </c>
      <c r="H2205" s="37">
        <v>1050</v>
      </c>
      <c r="I2205" s="33">
        <v>0.5</v>
      </c>
      <c r="J2205" s="34">
        <v>66610</v>
      </c>
      <c r="K2205" s="35">
        <f t="shared" si="80"/>
        <v>190310</v>
      </c>
      <c r="N2205" s="21">
        <f t="shared" si="81"/>
        <v>0.5</v>
      </c>
    </row>
    <row r="2206" spans="1:15" x14ac:dyDescent="0.25">
      <c r="A2206" s="25">
        <v>696</v>
      </c>
      <c r="C2206" s="40">
        <v>42299</v>
      </c>
      <c r="D2206" s="41" t="s">
        <v>1985</v>
      </c>
      <c r="E2206" s="42">
        <v>0.995</v>
      </c>
      <c r="F2206" s="37" t="s">
        <v>1982</v>
      </c>
      <c r="G2206" s="37" t="s">
        <v>4891</v>
      </c>
      <c r="H2206" s="37">
        <v>1050</v>
      </c>
      <c r="I2206" s="33">
        <v>1.5</v>
      </c>
      <c r="J2206" s="34">
        <v>44930</v>
      </c>
      <c r="K2206" s="35">
        <f t="shared" si="80"/>
        <v>128370</v>
      </c>
      <c r="L2206" s="36">
        <v>225000</v>
      </c>
      <c r="M2206" s="36">
        <v>900</v>
      </c>
      <c r="N2206" s="21">
        <f t="shared" si="81"/>
        <v>901.5</v>
      </c>
    </row>
    <row r="2207" spans="1:15" x14ac:dyDescent="0.25">
      <c r="A2207" s="25">
        <v>699</v>
      </c>
      <c r="C2207" s="40">
        <v>42299</v>
      </c>
      <c r="D2207" s="41" t="s">
        <v>4106</v>
      </c>
      <c r="E2207" s="42">
        <v>3.0329999999999999</v>
      </c>
      <c r="F2207" s="37" t="s">
        <v>4108</v>
      </c>
      <c r="G2207" s="37" t="s">
        <v>4892</v>
      </c>
      <c r="H2207" s="37">
        <v>1200</v>
      </c>
      <c r="I2207" s="33">
        <v>1</v>
      </c>
      <c r="J2207" s="34">
        <v>9010</v>
      </c>
      <c r="K2207" s="35">
        <f t="shared" si="80"/>
        <v>25740</v>
      </c>
      <c r="L2207" s="36">
        <v>20000</v>
      </c>
      <c r="M2207" s="36">
        <v>80</v>
      </c>
      <c r="N2207" s="21">
        <f t="shared" si="81"/>
        <v>81</v>
      </c>
    </row>
    <row r="2208" spans="1:15" x14ac:dyDescent="0.25">
      <c r="D2208" s="41" t="s">
        <v>4109</v>
      </c>
      <c r="E2208" s="42">
        <v>0.437</v>
      </c>
      <c r="F2208" s="37" t="s">
        <v>124</v>
      </c>
      <c r="G2208" s="37" t="s">
        <v>124</v>
      </c>
      <c r="K2208" s="35">
        <f t="shared" si="80"/>
        <v>0</v>
      </c>
      <c r="N2208" s="21">
        <f t="shared" si="81"/>
        <v>0</v>
      </c>
    </row>
    <row r="2209" spans="1:15" x14ac:dyDescent="0.25">
      <c r="A2209" s="25">
        <v>700</v>
      </c>
      <c r="C2209" s="40">
        <v>42299</v>
      </c>
      <c r="D2209" s="41" t="s">
        <v>4893</v>
      </c>
      <c r="E2209" s="42">
        <v>2.4369999999999998</v>
      </c>
      <c r="F2209" s="37" t="s">
        <v>4894</v>
      </c>
      <c r="G2209" s="37" t="s">
        <v>4895</v>
      </c>
      <c r="H2209" s="37">
        <v>1060</v>
      </c>
      <c r="I2209" s="33">
        <v>0.5</v>
      </c>
      <c r="J2209" s="34">
        <v>5170</v>
      </c>
      <c r="K2209" s="35">
        <f t="shared" si="80"/>
        <v>14770</v>
      </c>
      <c r="L2209" s="36">
        <v>25000</v>
      </c>
      <c r="M2209" s="36">
        <v>100</v>
      </c>
      <c r="N2209" s="21">
        <f t="shared" si="81"/>
        <v>100.5</v>
      </c>
    </row>
    <row r="2210" spans="1:15" x14ac:dyDescent="0.25">
      <c r="A2210" s="25">
        <v>701</v>
      </c>
      <c r="C2210" s="40">
        <v>42299</v>
      </c>
      <c r="D2210" s="41" t="s">
        <v>4896</v>
      </c>
      <c r="E2210" s="42">
        <v>1.7849999999999999</v>
      </c>
      <c r="F2210" s="37" t="s">
        <v>4897</v>
      </c>
      <c r="G2210" s="37" t="s">
        <v>4898</v>
      </c>
      <c r="H2210" s="37">
        <v>1090</v>
      </c>
      <c r="I2210" s="33">
        <v>0.5</v>
      </c>
      <c r="J2210" s="34">
        <v>22710</v>
      </c>
      <c r="K2210" s="35">
        <f t="shared" si="80"/>
        <v>64890</v>
      </c>
      <c r="L2210" s="36">
        <v>57000</v>
      </c>
      <c r="M2210" s="36">
        <v>228</v>
      </c>
      <c r="N2210" s="21">
        <f t="shared" si="81"/>
        <v>228.5</v>
      </c>
    </row>
    <row r="2211" spans="1:15" x14ac:dyDescent="0.25">
      <c r="A2211" s="25">
        <v>702</v>
      </c>
      <c r="C2211" s="40">
        <v>42299</v>
      </c>
      <c r="D2211" s="41" t="s">
        <v>4899</v>
      </c>
      <c r="E2211" s="42">
        <v>0.624</v>
      </c>
      <c r="F2211" s="37" t="s">
        <v>4900</v>
      </c>
      <c r="G2211" s="37" t="s">
        <v>4901</v>
      </c>
      <c r="H2211" s="37">
        <v>3010</v>
      </c>
      <c r="I2211" s="33">
        <v>0.5</v>
      </c>
      <c r="J2211" s="34">
        <v>75260</v>
      </c>
      <c r="K2211" s="35">
        <f t="shared" si="80"/>
        <v>215030</v>
      </c>
      <c r="L2211" s="36">
        <v>205000</v>
      </c>
      <c r="M2211" s="36">
        <v>820</v>
      </c>
      <c r="N2211" s="21">
        <f t="shared" si="81"/>
        <v>820.5</v>
      </c>
    </row>
    <row r="2212" spans="1:15" x14ac:dyDescent="0.25">
      <c r="A2212" s="25">
        <v>703</v>
      </c>
      <c r="C2212" s="40">
        <v>42299</v>
      </c>
      <c r="D2212" s="41" t="s">
        <v>4902</v>
      </c>
      <c r="E2212" s="42">
        <v>40.398200000000003</v>
      </c>
      <c r="F2212" s="37" t="s">
        <v>4903</v>
      </c>
      <c r="G2212" s="37" t="s">
        <v>4904</v>
      </c>
      <c r="H2212" s="37">
        <v>1100</v>
      </c>
      <c r="I2212" s="33">
        <v>0.5</v>
      </c>
      <c r="J2212" s="34">
        <v>30200</v>
      </c>
      <c r="K2212" s="35">
        <f t="shared" si="80"/>
        <v>86290</v>
      </c>
      <c r="L2212" s="36">
        <v>121195</v>
      </c>
      <c r="M2212" s="36">
        <v>484.78</v>
      </c>
      <c r="N2212" s="21">
        <f t="shared" si="81"/>
        <v>485.28</v>
      </c>
    </row>
    <row r="2213" spans="1:15" x14ac:dyDescent="0.25">
      <c r="A2213" s="25">
        <v>704</v>
      </c>
      <c r="C2213" s="40">
        <v>42299</v>
      </c>
      <c r="D2213" s="41" t="s">
        <v>4905</v>
      </c>
      <c r="E2213" s="42" t="s">
        <v>1678</v>
      </c>
      <c r="F2213" s="37" t="s">
        <v>4906</v>
      </c>
      <c r="G2213" s="37" t="s">
        <v>4907</v>
      </c>
      <c r="H2213" s="37">
        <v>1100</v>
      </c>
      <c r="I2213" s="33">
        <v>1</v>
      </c>
      <c r="J2213" s="34">
        <v>33460</v>
      </c>
      <c r="K2213" s="35">
        <f t="shared" si="80"/>
        <v>95600</v>
      </c>
      <c r="L2213" s="36">
        <v>81900</v>
      </c>
      <c r="M2213" s="36">
        <v>327.60000000000002</v>
      </c>
      <c r="N2213" s="21">
        <f t="shared" si="81"/>
        <v>328.6</v>
      </c>
    </row>
    <row r="2214" spans="1:15" x14ac:dyDescent="0.25">
      <c r="A2214" s="25" t="s">
        <v>4908</v>
      </c>
      <c r="C2214" s="40">
        <v>42299</v>
      </c>
      <c r="D2214" s="41" t="s">
        <v>4909</v>
      </c>
      <c r="E2214" s="42">
        <v>83.150999999999996</v>
      </c>
      <c r="F2214" s="37" t="s">
        <v>4910</v>
      </c>
      <c r="G2214" s="37" t="s">
        <v>4911</v>
      </c>
      <c r="H2214" s="37">
        <v>1070</v>
      </c>
      <c r="I2214" s="33">
        <v>0.5</v>
      </c>
      <c r="J2214" s="34">
        <v>49440</v>
      </c>
      <c r="K2214" s="35">
        <f t="shared" si="80"/>
        <v>141260</v>
      </c>
      <c r="N2214" s="21">
        <f t="shared" si="81"/>
        <v>0.5</v>
      </c>
    </row>
    <row r="2215" spans="1:15" x14ac:dyDescent="0.25">
      <c r="A2215" s="25">
        <v>705</v>
      </c>
      <c r="C2215" s="40">
        <v>42299</v>
      </c>
      <c r="D2215" s="41" t="s">
        <v>4912</v>
      </c>
      <c r="E2215" s="42">
        <v>1</v>
      </c>
      <c r="F2215" s="37" t="s">
        <v>4914</v>
      </c>
      <c r="G2215" s="37" t="s">
        <v>4915</v>
      </c>
      <c r="H2215" s="37">
        <v>1180</v>
      </c>
      <c r="I2215" s="33">
        <v>1</v>
      </c>
      <c r="J2215" s="34">
        <v>30660</v>
      </c>
      <c r="K2215" s="35">
        <f t="shared" si="80"/>
        <v>87600</v>
      </c>
      <c r="L2215" s="36">
        <v>120000</v>
      </c>
      <c r="M2215" s="36">
        <v>480</v>
      </c>
      <c r="N2215" s="21">
        <f t="shared" si="81"/>
        <v>481</v>
      </c>
    </row>
    <row r="2216" spans="1:15" x14ac:dyDescent="0.25">
      <c r="D2216" s="41" t="s">
        <v>4913</v>
      </c>
      <c r="E2216" s="42">
        <v>1.542</v>
      </c>
      <c r="F2216" s="37" t="s">
        <v>124</v>
      </c>
      <c r="G2216" s="37" t="s">
        <v>124</v>
      </c>
      <c r="K2216" s="35">
        <f t="shared" si="80"/>
        <v>0</v>
      </c>
      <c r="N2216" s="21">
        <f t="shared" si="81"/>
        <v>0</v>
      </c>
    </row>
    <row r="2217" spans="1:15" x14ac:dyDescent="0.25">
      <c r="A2217" s="25" t="s">
        <v>4916</v>
      </c>
      <c r="C2217" s="40">
        <v>42299</v>
      </c>
      <c r="D2217" s="41" t="s">
        <v>4917</v>
      </c>
      <c r="E2217" s="42" t="s">
        <v>659</v>
      </c>
      <c r="F2217" s="37" t="s">
        <v>4925</v>
      </c>
      <c r="G2217" s="37" t="s">
        <v>4926</v>
      </c>
      <c r="H2217" s="37">
        <v>1140</v>
      </c>
      <c r="I2217" s="33">
        <v>3</v>
      </c>
      <c r="J2217" s="34">
        <v>12890</v>
      </c>
      <c r="K2217" s="35">
        <f t="shared" si="80"/>
        <v>36830</v>
      </c>
      <c r="N2217" s="21">
        <f t="shared" si="81"/>
        <v>3</v>
      </c>
    </row>
    <row r="2218" spans="1:15" x14ac:dyDescent="0.25">
      <c r="D2218" s="41" t="s">
        <v>4918</v>
      </c>
      <c r="E2218" s="42" t="s">
        <v>659</v>
      </c>
      <c r="F2218" s="37" t="s">
        <v>124</v>
      </c>
      <c r="G2218" s="37" t="s">
        <v>124</v>
      </c>
      <c r="K2218" s="35">
        <f t="shared" si="80"/>
        <v>0</v>
      </c>
      <c r="N2218" s="21">
        <f t="shared" si="81"/>
        <v>0</v>
      </c>
    </row>
    <row r="2219" spans="1:15" x14ac:dyDescent="0.25">
      <c r="D2219" s="41" t="s">
        <v>4919</v>
      </c>
      <c r="E2219" s="42" t="s">
        <v>4923</v>
      </c>
      <c r="F2219" s="37" t="s">
        <v>124</v>
      </c>
      <c r="G2219" s="37" t="s">
        <v>124</v>
      </c>
      <c r="K2219" s="35">
        <f t="shared" si="80"/>
        <v>0</v>
      </c>
      <c r="N2219" s="21">
        <f t="shared" si="81"/>
        <v>0</v>
      </c>
    </row>
    <row r="2220" spans="1:15" x14ac:dyDescent="0.25">
      <c r="D2220" s="41" t="s">
        <v>4920</v>
      </c>
      <c r="E2220" s="42" t="s">
        <v>4923</v>
      </c>
      <c r="F2220" s="37" t="s">
        <v>124</v>
      </c>
      <c r="G2220" s="37" t="s">
        <v>124</v>
      </c>
      <c r="K2220" s="35">
        <f t="shared" si="80"/>
        <v>0</v>
      </c>
      <c r="N2220" s="21">
        <f t="shared" si="81"/>
        <v>0</v>
      </c>
    </row>
    <row r="2221" spans="1:15" x14ac:dyDescent="0.25">
      <c r="D2221" s="41" t="s">
        <v>4921</v>
      </c>
      <c r="E2221" s="42" t="s">
        <v>4924</v>
      </c>
      <c r="F2221" s="37" t="s">
        <v>124</v>
      </c>
      <c r="G2221" s="37" t="s">
        <v>124</v>
      </c>
      <c r="K2221" s="35">
        <f t="shared" si="80"/>
        <v>0</v>
      </c>
      <c r="N2221" s="21">
        <f t="shared" si="81"/>
        <v>0</v>
      </c>
    </row>
    <row r="2222" spans="1:15" s="30" customFormat="1" x14ac:dyDescent="0.25">
      <c r="A2222" s="26"/>
      <c r="B2222" s="44"/>
      <c r="C2222" s="45"/>
      <c r="D2222" s="45" t="s">
        <v>4922</v>
      </c>
      <c r="E2222" s="46" t="s">
        <v>4924</v>
      </c>
      <c r="F2222" s="30" t="s">
        <v>124</v>
      </c>
      <c r="G2222" s="30" t="s">
        <v>124</v>
      </c>
      <c r="I2222" s="31"/>
      <c r="J2222" s="31"/>
      <c r="K2222" s="28">
        <f t="shared" si="80"/>
        <v>0</v>
      </c>
      <c r="L2222" s="32"/>
      <c r="M2222" s="32"/>
      <c r="N2222" s="28">
        <f t="shared" si="81"/>
        <v>0</v>
      </c>
      <c r="O2222" s="26"/>
    </row>
    <row r="2223" spans="1:15" x14ac:dyDescent="0.25">
      <c r="N2223" s="21">
        <f>SUM(N2200:N2222)</f>
        <v>5159.58</v>
      </c>
      <c r="O2223" s="25">
        <v>56461</v>
      </c>
    </row>
    <row r="2225" spans="1:15" x14ac:dyDescent="0.25">
      <c r="A2225" s="25" t="s">
        <v>4927</v>
      </c>
      <c r="C2225" s="40">
        <v>42299</v>
      </c>
      <c r="D2225" s="41" t="s">
        <v>4837</v>
      </c>
      <c r="E2225" s="42" t="s">
        <v>4928</v>
      </c>
      <c r="F2225" s="37" t="s">
        <v>4839</v>
      </c>
      <c r="G2225" s="37" t="s">
        <v>4929</v>
      </c>
      <c r="H2225" s="37">
        <v>3010</v>
      </c>
      <c r="I2225" s="33">
        <v>0.5</v>
      </c>
      <c r="J2225" s="34">
        <v>27100</v>
      </c>
      <c r="K2225" s="35">
        <f t="shared" si="80"/>
        <v>77430</v>
      </c>
      <c r="N2225" s="21">
        <f t="shared" si="81"/>
        <v>0.5</v>
      </c>
    </row>
    <row r="2226" spans="1:15" x14ac:dyDescent="0.25">
      <c r="A2226" s="25" t="s">
        <v>4930</v>
      </c>
      <c r="C2226" s="40">
        <v>42299</v>
      </c>
      <c r="D2226" s="41" t="s">
        <v>4164</v>
      </c>
      <c r="E2226" s="42" t="s">
        <v>127</v>
      </c>
      <c r="F2226" s="37" t="s">
        <v>4932</v>
      </c>
      <c r="G2226" s="37" t="s">
        <v>4933</v>
      </c>
      <c r="H2226" s="37">
        <v>2050</v>
      </c>
      <c r="I2226" s="33">
        <v>1.5</v>
      </c>
      <c r="J2226" s="34">
        <v>38120</v>
      </c>
      <c r="K2226" s="35">
        <f t="shared" si="80"/>
        <v>108910</v>
      </c>
      <c r="N2226" s="21">
        <f t="shared" si="81"/>
        <v>1.5</v>
      </c>
    </row>
    <row r="2227" spans="1:15" x14ac:dyDescent="0.25">
      <c r="D2227" s="41" t="s">
        <v>4166</v>
      </c>
      <c r="E2227" s="42" t="s">
        <v>127</v>
      </c>
      <c r="F2227" s="37" t="s">
        <v>124</v>
      </c>
      <c r="G2227" s="37" t="s">
        <v>124</v>
      </c>
      <c r="K2227" s="35">
        <f t="shared" si="80"/>
        <v>0</v>
      </c>
      <c r="N2227" s="21">
        <f t="shared" si="81"/>
        <v>0</v>
      </c>
    </row>
    <row r="2228" spans="1:15" x14ac:dyDescent="0.25">
      <c r="D2228" s="41" t="s">
        <v>4931</v>
      </c>
      <c r="E2228" s="42" t="s">
        <v>127</v>
      </c>
      <c r="F2228" s="37" t="s">
        <v>124</v>
      </c>
      <c r="G2228" s="37" t="s">
        <v>124</v>
      </c>
      <c r="K2228" s="35">
        <f t="shared" si="80"/>
        <v>0</v>
      </c>
      <c r="N2228" s="21">
        <f t="shared" si="81"/>
        <v>0</v>
      </c>
    </row>
    <row r="2229" spans="1:15" x14ac:dyDescent="0.25">
      <c r="A2229" s="25">
        <v>706</v>
      </c>
      <c r="C2229" s="40">
        <v>42303</v>
      </c>
      <c r="D2229" s="41" t="s">
        <v>4939</v>
      </c>
      <c r="E2229" s="42" t="s">
        <v>4940</v>
      </c>
      <c r="F2229" s="37" t="s">
        <v>4941</v>
      </c>
      <c r="G2229" s="37" t="s">
        <v>4942</v>
      </c>
      <c r="H2229" s="37">
        <v>3010</v>
      </c>
      <c r="I2229" s="33">
        <v>0.5</v>
      </c>
      <c r="J2229" s="34">
        <v>19770</v>
      </c>
      <c r="K2229" s="35">
        <f t="shared" si="80"/>
        <v>56490</v>
      </c>
      <c r="L2229" s="36">
        <v>35000</v>
      </c>
      <c r="M2229" s="36">
        <v>140</v>
      </c>
      <c r="N2229" s="21">
        <f t="shared" si="81"/>
        <v>140.5</v>
      </c>
    </row>
    <row r="2230" spans="1:15" x14ac:dyDescent="0.25">
      <c r="A2230" s="25">
        <v>707</v>
      </c>
      <c r="C2230" s="40">
        <v>42303</v>
      </c>
      <c r="D2230" s="41" t="s">
        <v>4943</v>
      </c>
      <c r="E2230" s="42">
        <v>0.74</v>
      </c>
      <c r="F2230" s="37" t="s">
        <v>4944</v>
      </c>
      <c r="G2230" s="37" t="s">
        <v>4945</v>
      </c>
      <c r="H2230" s="37">
        <v>1070</v>
      </c>
      <c r="I2230" s="33">
        <v>0.5</v>
      </c>
      <c r="J2230" s="34">
        <v>35340</v>
      </c>
      <c r="K2230" s="35">
        <f t="shared" si="80"/>
        <v>100970</v>
      </c>
      <c r="L2230" s="36">
        <v>68200</v>
      </c>
      <c r="M2230" s="36">
        <v>272.8</v>
      </c>
      <c r="N2230" s="21">
        <f t="shared" si="81"/>
        <v>273.3</v>
      </c>
    </row>
    <row r="2231" spans="1:15" x14ac:dyDescent="0.25">
      <c r="A2231" s="25" t="s">
        <v>4946</v>
      </c>
      <c r="C2231" s="40">
        <v>42303</v>
      </c>
      <c r="D2231" s="41" t="s">
        <v>4947</v>
      </c>
      <c r="E2231" s="42" t="s">
        <v>4948</v>
      </c>
      <c r="F2231" s="37" t="s">
        <v>4949</v>
      </c>
      <c r="G2231" s="37" t="s">
        <v>4950</v>
      </c>
      <c r="H2231" s="37">
        <v>1100</v>
      </c>
      <c r="I2231" s="33">
        <v>0.5</v>
      </c>
      <c r="J2231" s="34">
        <v>17330</v>
      </c>
      <c r="K2231" s="35">
        <f t="shared" si="80"/>
        <v>49510</v>
      </c>
      <c r="N2231" s="21">
        <f t="shared" si="81"/>
        <v>0.5</v>
      </c>
    </row>
    <row r="2232" spans="1:15" x14ac:dyDescent="0.25">
      <c r="A2232" s="25">
        <v>708</v>
      </c>
      <c r="C2232" s="40">
        <v>42303</v>
      </c>
      <c r="D2232" s="41" t="s">
        <v>4951</v>
      </c>
      <c r="E2232" s="42">
        <v>0.50900000000000001</v>
      </c>
      <c r="F2232" s="37" t="s">
        <v>4952</v>
      </c>
      <c r="G2232" s="37" t="s">
        <v>4953</v>
      </c>
      <c r="H2232" s="37">
        <v>1100</v>
      </c>
      <c r="I2232" s="33">
        <v>0.5</v>
      </c>
      <c r="J2232" s="34">
        <v>13370</v>
      </c>
      <c r="K2232" s="35">
        <f t="shared" si="80"/>
        <v>38200</v>
      </c>
      <c r="L2232" s="36">
        <v>32000</v>
      </c>
      <c r="M2232" s="36">
        <v>128</v>
      </c>
      <c r="N2232" s="21">
        <f t="shared" si="81"/>
        <v>128.5</v>
      </c>
    </row>
    <row r="2233" spans="1:15" x14ac:dyDescent="0.25">
      <c r="A2233" s="25">
        <v>709</v>
      </c>
      <c r="C2233" s="40">
        <v>42303</v>
      </c>
      <c r="D2233" s="41" t="s">
        <v>4954</v>
      </c>
      <c r="E2233" s="42">
        <v>11</v>
      </c>
      <c r="F2233" s="37" t="s">
        <v>4955</v>
      </c>
      <c r="G2233" s="37" t="s">
        <v>4956</v>
      </c>
      <c r="H2233" s="37">
        <v>1040</v>
      </c>
      <c r="I2233" s="33">
        <v>0.5</v>
      </c>
      <c r="J2233" s="34">
        <v>50750</v>
      </c>
      <c r="K2233" s="35">
        <f t="shared" si="80"/>
        <v>145000</v>
      </c>
      <c r="L2233" s="36">
        <v>155000</v>
      </c>
      <c r="M2233" s="36">
        <v>620</v>
      </c>
      <c r="N2233" s="21">
        <f t="shared" si="81"/>
        <v>620.5</v>
      </c>
    </row>
    <row r="2234" spans="1:15" x14ac:dyDescent="0.25">
      <c r="A2234" s="25">
        <v>710</v>
      </c>
      <c r="C2234" s="40">
        <v>42303</v>
      </c>
      <c r="D2234" s="41" t="s">
        <v>4957</v>
      </c>
      <c r="E2234" s="42">
        <v>5.0999999999999996</v>
      </c>
      <c r="F2234" s="37" t="s">
        <v>4958</v>
      </c>
      <c r="G2234" s="37" t="s">
        <v>4959</v>
      </c>
      <c r="H2234" s="37">
        <v>1090</v>
      </c>
      <c r="I2234" s="33">
        <v>0.5</v>
      </c>
      <c r="J2234" s="34">
        <v>7180</v>
      </c>
      <c r="K2234" s="35">
        <f t="shared" si="80"/>
        <v>20510</v>
      </c>
      <c r="L2234" s="36">
        <v>34680</v>
      </c>
      <c r="M2234" s="36">
        <v>138.80000000000001</v>
      </c>
      <c r="N2234" s="21">
        <f t="shared" si="81"/>
        <v>139.30000000000001</v>
      </c>
    </row>
    <row r="2235" spans="1:15" s="30" customFormat="1" x14ac:dyDescent="0.25">
      <c r="A2235" s="26">
        <v>711</v>
      </c>
      <c r="B2235" s="44"/>
      <c r="C2235" s="45">
        <v>42303</v>
      </c>
      <c r="D2235" s="45" t="s">
        <v>4960</v>
      </c>
      <c r="E2235" s="46">
        <v>3.1</v>
      </c>
      <c r="F2235" s="30" t="s">
        <v>4958</v>
      </c>
      <c r="G2235" s="30" t="s">
        <v>4961</v>
      </c>
      <c r="H2235" s="30">
        <v>2090</v>
      </c>
      <c r="I2235" s="31">
        <v>0.5</v>
      </c>
      <c r="J2235" s="31">
        <v>6480</v>
      </c>
      <c r="K2235" s="28">
        <f t="shared" si="80"/>
        <v>18510</v>
      </c>
      <c r="L2235" s="32">
        <v>17360</v>
      </c>
      <c r="M2235" s="32">
        <v>69.599999999999994</v>
      </c>
      <c r="N2235" s="28">
        <f t="shared" si="81"/>
        <v>70.099999999999994</v>
      </c>
      <c r="O2235" s="26"/>
    </row>
    <row r="2236" spans="1:15" x14ac:dyDescent="0.25">
      <c r="N2236" s="21">
        <f>SUM(N2225:N2235)</f>
        <v>1374.6999999999998</v>
      </c>
      <c r="O2236" s="25">
        <v>56446</v>
      </c>
    </row>
    <row r="2238" spans="1:15" x14ac:dyDescent="0.25">
      <c r="A2238" s="25" t="s">
        <v>4934</v>
      </c>
      <c r="C2238" s="40">
        <v>42299</v>
      </c>
      <c r="D2238" s="41" t="s">
        <v>4935</v>
      </c>
      <c r="E2238" s="42" t="s">
        <v>4980</v>
      </c>
      <c r="F2238" s="37" t="s">
        <v>4978</v>
      </c>
      <c r="G2238" s="37" t="s">
        <v>4979</v>
      </c>
      <c r="H2238" s="37">
        <v>3010</v>
      </c>
      <c r="I2238" s="33">
        <v>2</v>
      </c>
      <c r="J2238" s="34">
        <v>22930</v>
      </c>
      <c r="K2238" s="35">
        <f>ROUND(J2238/0.35,-1)</f>
        <v>65510</v>
      </c>
      <c r="N2238" s="21">
        <f>SUM(I2238+M2238)</f>
        <v>2</v>
      </c>
    </row>
    <row r="2239" spans="1:15" x14ac:dyDescent="0.25">
      <c r="D2239" s="41" t="s">
        <v>4936</v>
      </c>
      <c r="E2239" s="42" t="s">
        <v>4981</v>
      </c>
      <c r="F2239" s="37" t="s">
        <v>124</v>
      </c>
      <c r="G2239" s="37" t="s">
        <v>124</v>
      </c>
      <c r="K2239" s="35">
        <f>ROUND(J2239/0.35,-1)</f>
        <v>0</v>
      </c>
      <c r="N2239" s="21">
        <f>SUM(I2239+M2239)</f>
        <v>0</v>
      </c>
    </row>
    <row r="2240" spans="1:15" x14ac:dyDescent="0.25">
      <c r="D2240" s="41" t="s">
        <v>4937</v>
      </c>
      <c r="E2240" s="42" t="s">
        <v>4982</v>
      </c>
      <c r="F2240" s="37" t="s">
        <v>124</v>
      </c>
      <c r="G2240" s="37" t="s">
        <v>124</v>
      </c>
      <c r="K2240" s="35">
        <f>ROUND(J2240/0.35,-1)</f>
        <v>0</v>
      </c>
      <c r="N2240" s="21">
        <f>SUM(I2240+M2240)</f>
        <v>0</v>
      </c>
    </row>
    <row r="2241" spans="1:15" x14ac:dyDescent="0.25">
      <c r="D2241" s="41" t="s">
        <v>4938</v>
      </c>
      <c r="E2241" s="42" t="s">
        <v>4982</v>
      </c>
      <c r="F2241" s="37" t="s">
        <v>124</v>
      </c>
      <c r="G2241" s="37" t="s">
        <v>124</v>
      </c>
      <c r="K2241" s="35">
        <f>ROUND(J2241/0.35,-1)</f>
        <v>0</v>
      </c>
      <c r="N2241" s="21">
        <f>SUM(I2241+M2241)</f>
        <v>0</v>
      </c>
    </row>
    <row r="2242" spans="1:15" x14ac:dyDescent="0.25">
      <c r="A2242" s="25">
        <v>712</v>
      </c>
      <c r="C2242" s="40">
        <v>42303</v>
      </c>
      <c r="D2242" s="41" t="s">
        <v>4962</v>
      </c>
      <c r="E2242" s="42">
        <v>8.1</v>
      </c>
      <c r="F2242" s="37" t="s">
        <v>902</v>
      </c>
      <c r="G2242" s="37" t="s">
        <v>4963</v>
      </c>
      <c r="H2242" s="37">
        <v>1120</v>
      </c>
      <c r="I2242" s="33">
        <v>0.5</v>
      </c>
      <c r="J2242" s="34">
        <v>44320</v>
      </c>
      <c r="K2242" s="35">
        <f t="shared" si="80"/>
        <v>126630</v>
      </c>
      <c r="L2242" s="36">
        <v>100000</v>
      </c>
      <c r="M2242" s="36">
        <v>400</v>
      </c>
      <c r="N2242" s="21">
        <f t="shared" si="81"/>
        <v>400.5</v>
      </c>
    </row>
    <row r="2243" spans="1:15" x14ac:dyDescent="0.25">
      <c r="A2243" s="25">
        <v>713</v>
      </c>
      <c r="C2243" s="40">
        <v>42303</v>
      </c>
      <c r="D2243" s="41" t="s">
        <v>4964</v>
      </c>
      <c r="E2243" s="42">
        <v>38.270000000000003</v>
      </c>
      <c r="F2243" s="37" t="s">
        <v>902</v>
      </c>
      <c r="G2243" s="37" t="s">
        <v>4965</v>
      </c>
      <c r="H2243" s="37">
        <v>1120</v>
      </c>
      <c r="I2243" s="33">
        <v>0.5</v>
      </c>
      <c r="J2243" s="34">
        <v>58930</v>
      </c>
      <c r="K2243" s="35">
        <f t="shared" si="80"/>
        <v>168370</v>
      </c>
      <c r="L2243" s="36">
        <v>170733</v>
      </c>
      <c r="M2243" s="36">
        <v>683.2</v>
      </c>
      <c r="N2243" s="21">
        <f t="shared" si="81"/>
        <v>683.7</v>
      </c>
    </row>
    <row r="2244" spans="1:15" x14ac:dyDescent="0.25">
      <c r="A2244" s="25">
        <v>714</v>
      </c>
      <c r="C2244" s="40">
        <v>42303</v>
      </c>
      <c r="D2244" s="41" t="s">
        <v>4966</v>
      </c>
      <c r="E2244" s="42">
        <v>29.527000000000001</v>
      </c>
      <c r="F2244" s="37" t="s">
        <v>902</v>
      </c>
      <c r="G2244" s="37" t="s">
        <v>4967</v>
      </c>
      <c r="H2244" s="37">
        <v>1120</v>
      </c>
      <c r="I2244" s="33">
        <v>0.5</v>
      </c>
      <c r="J2244" s="34">
        <v>36560</v>
      </c>
      <c r="K2244" s="35">
        <f t="shared" si="80"/>
        <v>104460</v>
      </c>
      <c r="L2244" s="36">
        <v>178521</v>
      </c>
      <c r="M2244" s="36">
        <v>714.4</v>
      </c>
      <c r="N2244" s="21">
        <f t="shared" si="81"/>
        <v>714.9</v>
      </c>
    </row>
    <row r="2245" spans="1:15" x14ac:dyDescent="0.25">
      <c r="A2245" s="25" t="s">
        <v>4968</v>
      </c>
      <c r="C2245" s="40">
        <v>42303</v>
      </c>
      <c r="D2245" s="41" t="s">
        <v>4969</v>
      </c>
      <c r="E2245" s="42" t="s">
        <v>4971</v>
      </c>
      <c r="F2245" s="37" t="s">
        <v>4972</v>
      </c>
      <c r="G2245" s="37" t="s">
        <v>4973</v>
      </c>
      <c r="H2245" s="37">
        <v>1090</v>
      </c>
      <c r="I2245" s="33">
        <v>1</v>
      </c>
      <c r="J2245" s="34">
        <v>37580</v>
      </c>
      <c r="K2245" s="35">
        <f t="shared" si="80"/>
        <v>107370</v>
      </c>
      <c r="N2245" s="21">
        <f t="shared" si="81"/>
        <v>1</v>
      </c>
    </row>
    <row r="2246" spans="1:15" x14ac:dyDescent="0.25">
      <c r="D2246" s="41" t="s">
        <v>4970</v>
      </c>
      <c r="E2246" s="42">
        <v>0.85</v>
      </c>
      <c r="F2246" s="37" t="s">
        <v>124</v>
      </c>
      <c r="G2246" s="37" t="s">
        <v>124</v>
      </c>
      <c r="K2246" s="35">
        <f t="shared" si="80"/>
        <v>0</v>
      </c>
      <c r="N2246" s="21">
        <f t="shared" si="81"/>
        <v>0</v>
      </c>
    </row>
    <row r="2247" spans="1:15" x14ac:dyDescent="0.25">
      <c r="A2247" s="25">
        <v>715</v>
      </c>
      <c r="C2247" s="40">
        <v>42303</v>
      </c>
      <c r="D2247" s="41" t="s">
        <v>4974</v>
      </c>
      <c r="E2247" s="42" t="s">
        <v>4975</v>
      </c>
      <c r="F2247" s="37" t="s">
        <v>4976</v>
      </c>
      <c r="G2247" s="37" t="s">
        <v>4977</v>
      </c>
      <c r="H2247" s="37">
        <v>2050</v>
      </c>
      <c r="I2247" s="33">
        <v>0.5</v>
      </c>
      <c r="J2247" s="34">
        <v>19390</v>
      </c>
      <c r="K2247" s="35">
        <f t="shared" si="80"/>
        <v>55400</v>
      </c>
      <c r="L2247" s="36">
        <v>55000</v>
      </c>
      <c r="M2247" s="36">
        <v>220</v>
      </c>
      <c r="N2247" s="21">
        <f t="shared" si="81"/>
        <v>220.5</v>
      </c>
    </row>
    <row r="2248" spans="1:15" x14ac:dyDescent="0.25">
      <c r="A2248" s="25">
        <v>716</v>
      </c>
      <c r="C2248" s="40">
        <v>42303</v>
      </c>
      <c r="D2248" s="41" t="s">
        <v>4983</v>
      </c>
      <c r="E2248" s="42" t="s">
        <v>659</v>
      </c>
      <c r="F2248" s="37" t="s">
        <v>4984</v>
      </c>
      <c r="G2248" s="37" t="s">
        <v>4985</v>
      </c>
      <c r="H2248" s="37">
        <v>2040</v>
      </c>
      <c r="I2248" s="33">
        <v>0.5</v>
      </c>
      <c r="J2248" s="34">
        <v>23310</v>
      </c>
      <c r="K2248" s="35">
        <f t="shared" si="80"/>
        <v>66600</v>
      </c>
      <c r="L2248" s="36">
        <v>35000</v>
      </c>
      <c r="M2248" s="36">
        <v>140</v>
      </c>
      <c r="N2248" s="21">
        <f t="shared" si="81"/>
        <v>140.5</v>
      </c>
    </row>
    <row r="2249" spans="1:15" s="30" customFormat="1" x14ac:dyDescent="0.25">
      <c r="A2249" s="26">
        <v>717</v>
      </c>
      <c r="B2249" s="44"/>
      <c r="C2249" s="45">
        <v>42303</v>
      </c>
      <c r="D2249" s="45" t="s">
        <v>1188</v>
      </c>
      <c r="E2249" s="46" t="s">
        <v>1189</v>
      </c>
      <c r="F2249" s="30" t="s">
        <v>4986</v>
      </c>
      <c r="G2249" s="30" t="s">
        <v>4987</v>
      </c>
      <c r="H2249" s="30">
        <v>3010</v>
      </c>
      <c r="I2249" s="31">
        <v>0.5</v>
      </c>
      <c r="J2249" s="31">
        <v>27570</v>
      </c>
      <c r="K2249" s="28">
        <f t="shared" si="80"/>
        <v>78770</v>
      </c>
      <c r="L2249" s="32">
        <v>56000</v>
      </c>
      <c r="M2249" s="32">
        <v>224</v>
      </c>
      <c r="N2249" s="28">
        <f t="shared" si="81"/>
        <v>224.5</v>
      </c>
      <c r="O2249" s="26"/>
    </row>
    <row r="2250" spans="1:15" x14ac:dyDescent="0.25">
      <c r="N2250" s="21">
        <f>SUM(N2238:N2249)</f>
        <v>2387.6</v>
      </c>
      <c r="O2250" s="25">
        <v>56460</v>
      </c>
    </row>
    <row r="2252" spans="1:15" x14ac:dyDescent="0.25">
      <c r="A2252" s="25" t="s">
        <v>4988</v>
      </c>
      <c r="C2252" s="40">
        <v>42303</v>
      </c>
      <c r="D2252" s="41" t="s">
        <v>4989</v>
      </c>
      <c r="E2252" s="42">
        <v>1.3009999999999999</v>
      </c>
      <c r="F2252" s="37" t="s">
        <v>4990</v>
      </c>
      <c r="G2252" s="37" t="s">
        <v>4991</v>
      </c>
      <c r="H2252" s="37">
        <v>1150</v>
      </c>
      <c r="I2252" s="33">
        <v>0.5</v>
      </c>
      <c r="J2252" s="34">
        <v>20640</v>
      </c>
      <c r="K2252" s="35">
        <f t="shared" si="80"/>
        <v>58970</v>
      </c>
      <c r="N2252" s="21">
        <f t="shared" si="81"/>
        <v>0.5</v>
      </c>
    </row>
    <row r="2253" spans="1:15" x14ac:dyDescent="0.25">
      <c r="A2253" s="25">
        <v>718</v>
      </c>
      <c r="C2253" s="40">
        <v>42305</v>
      </c>
      <c r="D2253" s="41" t="s">
        <v>4992</v>
      </c>
      <c r="E2253" s="42">
        <v>2.5076000000000001</v>
      </c>
      <c r="F2253" s="37" t="s">
        <v>4993</v>
      </c>
      <c r="G2253" s="37" t="s">
        <v>4994</v>
      </c>
      <c r="H2253" s="37">
        <v>1160</v>
      </c>
      <c r="I2253" s="33">
        <v>0.5</v>
      </c>
      <c r="J2253" s="34">
        <v>52140</v>
      </c>
      <c r="K2253" s="35">
        <f t="shared" si="80"/>
        <v>148970</v>
      </c>
      <c r="L2253" s="36">
        <v>155000</v>
      </c>
      <c r="M2253" s="36">
        <v>620</v>
      </c>
      <c r="N2253" s="21">
        <f t="shared" si="81"/>
        <v>620.5</v>
      </c>
    </row>
    <row r="2254" spans="1:15" x14ac:dyDescent="0.25">
      <c r="A2254" s="25" t="s">
        <v>4995</v>
      </c>
      <c r="C2254" s="40">
        <v>42305</v>
      </c>
      <c r="D2254" s="41" t="s">
        <v>4579</v>
      </c>
      <c r="E2254" s="42">
        <v>1.4015</v>
      </c>
      <c r="F2254" s="37" t="s">
        <v>4996</v>
      </c>
      <c r="G2254" s="37" t="s">
        <v>4581</v>
      </c>
      <c r="H2254" s="37">
        <v>1170</v>
      </c>
      <c r="I2254" s="33">
        <v>0.5</v>
      </c>
      <c r="J2254" s="34">
        <v>31490</v>
      </c>
      <c r="K2254" s="35">
        <f t="shared" si="80"/>
        <v>89970</v>
      </c>
      <c r="N2254" s="21">
        <f t="shared" si="81"/>
        <v>0.5</v>
      </c>
    </row>
    <row r="2255" spans="1:15" x14ac:dyDescent="0.25">
      <c r="A2255" s="25">
        <v>719</v>
      </c>
      <c r="C2255" s="40">
        <v>42305</v>
      </c>
      <c r="D2255" s="41" t="s">
        <v>4997</v>
      </c>
      <c r="E2255" s="42">
        <v>6.4000000000000001E-2</v>
      </c>
      <c r="F2255" s="37" t="s">
        <v>5000</v>
      </c>
      <c r="G2255" s="37" t="s">
        <v>5001</v>
      </c>
      <c r="H2255" s="37">
        <v>3010</v>
      </c>
      <c r="I2255" s="33">
        <v>1</v>
      </c>
      <c r="J2255" s="34">
        <v>10280</v>
      </c>
      <c r="K2255" s="35">
        <f t="shared" si="80"/>
        <v>29370</v>
      </c>
      <c r="L2255" s="36">
        <v>24000</v>
      </c>
      <c r="M2255" s="36">
        <v>96</v>
      </c>
      <c r="N2255" s="21">
        <f t="shared" si="81"/>
        <v>97</v>
      </c>
    </row>
    <row r="2256" spans="1:15" x14ac:dyDescent="0.25">
      <c r="D2256" s="41" t="s">
        <v>4998</v>
      </c>
      <c r="E2256" s="42" t="s">
        <v>4999</v>
      </c>
      <c r="F2256" s="37" t="s">
        <v>124</v>
      </c>
      <c r="G2256" s="37" t="s">
        <v>124</v>
      </c>
      <c r="K2256" s="35">
        <f t="shared" si="80"/>
        <v>0</v>
      </c>
      <c r="N2256" s="21">
        <f t="shared" si="81"/>
        <v>0</v>
      </c>
    </row>
    <row r="2257" spans="1:15" x14ac:dyDescent="0.25">
      <c r="A2257" s="25">
        <v>720</v>
      </c>
      <c r="C2257" s="40">
        <v>42305</v>
      </c>
      <c r="D2257" s="41" t="s">
        <v>1095</v>
      </c>
      <c r="E2257" s="42">
        <v>2.7890000000000001</v>
      </c>
      <c r="F2257" s="37" t="s">
        <v>1097</v>
      </c>
      <c r="G2257" s="37" t="s">
        <v>5002</v>
      </c>
      <c r="H2257" s="37">
        <v>1080</v>
      </c>
      <c r="I2257" s="33">
        <v>1.5</v>
      </c>
      <c r="J2257" s="34">
        <v>17490</v>
      </c>
      <c r="K2257" s="35">
        <f t="shared" si="80"/>
        <v>49970</v>
      </c>
      <c r="L2257" s="36">
        <v>33000</v>
      </c>
      <c r="M2257" s="36">
        <v>132</v>
      </c>
      <c r="N2257" s="21">
        <f t="shared" si="81"/>
        <v>133.5</v>
      </c>
    </row>
    <row r="2258" spans="1:15" x14ac:dyDescent="0.25">
      <c r="D2258" s="41" t="s">
        <v>1098</v>
      </c>
      <c r="E2258" s="42">
        <v>2.0369999999999999</v>
      </c>
      <c r="F2258" s="37" t="s">
        <v>124</v>
      </c>
      <c r="G2258" s="37" t="s">
        <v>124</v>
      </c>
      <c r="K2258" s="35">
        <f t="shared" si="80"/>
        <v>0</v>
      </c>
      <c r="N2258" s="21">
        <f t="shared" si="81"/>
        <v>0</v>
      </c>
    </row>
    <row r="2259" spans="1:15" s="30" customFormat="1" x14ac:dyDescent="0.25">
      <c r="A2259" s="26"/>
      <c r="B2259" s="44"/>
      <c r="C2259" s="45"/>
      <c r="D2259" s="45" t="s">
        <v>1099</v>
      </c>
      <c r="E2259" s="46">
        <v>5.0010000000000003</v>
      </c>
      <c r="F2259" s="30" t="s">
        <v>124</v>
      </c>
      <c r="G2259" s="30" t="s">
        <v>124</v>
      </c>
      <c r="I2259" s="31"/>
      <c r="J2259" s="31"/>
      <c r="K2259" s="28">
        <f t="shared" si="80"/>
        <v>0</v>
      </c>
      <c r="L2259" s="32"/>
      <c r="M2259" s="32"/>
      <c r="N2259" s="28">
        <f t="shared" si="81"/>
        <v>0</v>
      </c>
      <c r="O2259" s="26"/>
    </row>
    <row r="2260" spans="1:15" x14ac:dyDescent="0.25">
      <c r="N2260" s="21">
        <f>SUM(N2252:N2259)</f>
        <v>852</v>
      </c>
      <c r="O2260" s="25">
        <v>56477</v>
      </c>
    </row>
    <row r="2262" spans="1:15" x14ac:dyDescent="0.25">
      <c r="A2262" s="25">
        <v>721</v>
      </c>
      <c r="C2262" s="40">
        <v>42305</v>
      </c>
      <c r="D2262" s="41" t="s">
        <v>5003</v>
      </c>
      <c r="E2262" s="42">
        <v>0.47899999999999998</v>
      </c>
      <c r="F2262" s="37" t="s">
        <v>5004</v>
      </c>
      <c r="G2262" s="37" t="s">
        <v>5005</v>
      </c>
      <c r="H2262" s="37">
        <v>1070</v>
      </c>
      <c r="I2262" s="33">
        <v>0.5</v>
      </c>
      <c r="J2262" s="34">
        <v>28360</v>
      </c>
      <c r="K2262" s="35">
        <f t="shared" si="80"/>
        <v>81030</v>
      </c>
      <c r="L2262" s="36">
        <v>75000</v>
      </c>
      <c r="M2262" s="36">
        <v>300</v>
      </c>
      <c r="N2262" s="21">
        <f t="shared" si="81"/>
        <v>300.5</v>
      </c>
    </row>
    <row r="2263" spans="1:15" x14ac:dyDescent="0.25">
      <c r="A2263" s="25" t="s">
        <v>5006</v>
      </c>
      <c r="C2263" s="40">
        <v>42305</v>
      </c>
      <c r="D2263" s="41" t="s">
        <v>5007</v>
      </c>
      <c r="E2263" s="42" t="s">
        <v>160</v>
      </c>
      <c r="F2263" s="37" t="s">
        <v>5008</v>
      </c>
      <c r="G2263" s="37" t="s">
        <v>562</v>
      </c>
      <c r="H2263" s="37">
        <v>3010</v>
      </c>
      <c r="I2263" s="33">
        <v>0.5</v>
      </c>
      <c r="J2263" s="34">
        <v>12180</v>
      </c>
      <c r="K2263" s="35">
        <f t="shared" ref="K2263:K2295" si="82">ROUND(J2263/0.35,-1)</f>
        <v>34800</v>
      </c>
      <c r="N2263" s="21">
        <f t="shared" ref="N2263:N2295" si="83">SUM(I2263+M2263)</f>
        <v>0.5</v>
      </c>
    </row>
    <row r="2264" spans="1:15" x14ac:dyDescent="0.25">
      <c r="A2264" s="25">
        <v>722</v>
      </c>
      <c r="C2264" s="40">
        <v>42305</v>
      </c>
      <c r="D2264" s="41" t="s">
        <v>4733</v>
      </c>
      <c r="E2264" s="42">
        <v>1.89</v>
      </c>
      <c r="F2264" s="37" t="s">
        <v>4736</v>
      </c>
      <c r="G2264" s="37" t="s">
        <v>5009</v>
      </c>
      <c r="H2264" s="37">
        <v>1070</v>
      </c>
      <c r="I2264" s="33">
        <v>1</v>
      </c>
      <c r="J2264" s="34">
        <v>29480</v>
      </c>
      <c r="K2264" s="35">
        <f t="shared" si="82"/>
        <v>84230</v>
      </c>
      <c r="L2264" s="36">
        <v>45500</v>
      </c>
      <c r="M2264" s="36">
        <v>182</v>
      </c>
      <c r="N2264" s="21">
        <f t="shared" si="83"/>
        <v>183</v>
      </c>
    </row>
    <row r="2265" spans="1:15" x14ac:dyDescent="0.25">
      <c r="D2265" s="41" t="s">
        <v>4734</v>
      </c>
      <c r="E2265" s="42">
        <v>0.56200000000000006</v>
      </c>
      <c r="F2265" s="37" t="s">
        <v>124</v>
      </c>
      <c r="K2265" s="35">
        <f t="shared" si="82"/>
        <v>0</v>
      </c>
      <c r="N2265" s="21">
        <f t="shared" si="83"/>
        <v>0</v>
      </c>
    </row>
    <row r="2266" spans="1:15" x14ac:dyDescent="0.25">
      <c r="A2266" s="25">
        <v>723</v>
      </c>
      <c r="C2266" s="40">
        <v>42306</v>
      </c>
      <c r="D2266" s="41" t="s">
        <v>5010</v>
      </c>
      <c r="E2266" s="42">
        <v>8.6289999999999996</v>
      </c>
      <c r="F2266" s="37" t="s">
        <v>5011</v>
      </c>
      <c r="G2266" s="37" t="s">
        <v>5012</v>
      </c>
      <c r="H2266" s="37">
        <v>1220</v>
      </c>
      <c r="I2266" s="33">
        <v>1.5</v>
      </c>
      <c r="J2266" s="34">
        <v>87540</v>
      </c>
      <c r="K2266" s="35">
        <f t="shared" si="82"/>
        <v>250110</v>
      </c>
      <c r="L2266" s="36">
        <v>275000</v>
      </c>
      <c r="M2266" s="36">
        <v>1100</v>
      </c>
      <c r="N2266" s="21">
        <f t="shared" si="83"/>
        <v>1101.5</v>
      </c>
    </row>
    <row r="2267" spans="1:15" x14ac:dyDescent="0.25">
      <c r="D2267" s="41" t="s">
        <v>5013</v>
      </c>
      <c r="E2267" s="42">
        <v>17.668099999999999</v>
      </c>
      <c r="F2267" s="37" t="s">
        <v>124</v>
      </c>
      <c r="G2267" s="37" t="s">
        <v>124</v>
      </c>
      <c r="K2267" s="35">
        <f t="shared" si="82"/>
        <v>0</v>
      </c>
      <c r="N2267" s="21">
        <f t="shared" si="83"/>
        <v>0</v>
      </c>
    </row>
    <row r="2268" spans="1:15" x14ac:dyDescent="0.25">
      <c r="D2268" s="41" t="s">
        <v>5014</v>
      </c>
      <c r="E2268" s="42">
        <v>16.283999999999999</v>
      </c>
      <c r="F2268" s="37" t="s">
        <v>124</v>
      </c>
      <c r="G2268" s="37" t="s">
        <v>124</v>
      </c>
      <c r="K2268" s="35">
        <f t="shared" si="82"/>
        <v>0</v>
      </c>
      <c r="N2268" s="21">
        <f t="shared" si="83"/>
        <v>0</v>
      </c>
    </row>
    <row r="2269" spans="1:15" s="30" customFormat="1" x14ac:dyDescent="0.25">
      <c r="A2269" s="26">
        <v>724</v>
      </c>
      <c r="B2269" s="44"/>
      <c r="C2269" s="45">
        <v>42306</v>
      </c>
      <c r="D2269" s="45" t="s">
        <v>5015</v>
      </c>
      <c r="E2269" s="46">
        <v>9.1660000000000004</v>
      </c>
      <c r="F2269" s="30" t="s">
        <v>5016</v>
      </c>
      <c r="G2269" s="30" t="s">
        <v>5017</v>
      </c>
      <c r="H2269" s="30">
        <v>3010</v>
      </c>
      <c r="I2269" s="31">
        <v>0.5</v>
      </c>
      <c r="J2269" s="31">
        <v>1224340</v>
      </c>
      <c r="K2269" s="28">
        <f t="shared" si="82"/>
        <v>3498110</v>
      </c>
      <c r="L2269" s="32">
        <v>2200000</v>
      </c>
      <c r="M2269" s="32">
        <v>8800</v>
      </c>
      <c r="N2269" s="28">
        <f t="shared" si="83"/>
        <v>8800.5</v>
      </c>
      <c r="O2269" s="26"/>
    </row>
    <row r="2270" spans="1:15" x14ac:dyDescent="0.25">
      <c r="N2270" s="21">
        <f>SUM(N2262:N2269)</f>
        <v>10386</v>
      </c>
      <c r="O2270" s="25">
        <v>56493</v>
      </c>
    </row>
    <row r="2272" spans="1:15" x14ac:dyDescent="0.25">
      <c r="A2272" s="25" t="s">
        <v>5018</v>
      </c>
      <c r="C2272" s="40">
        <v>42306</v>
      </c>
      <c r="D2272" s="41" t="s">
        <v>5019</v>
      </c>
      <c r="E2272" s="42" t="s">
        <v>5020</v>
      </c>
      <c r="F2272" s="37" t="s">
        <v>5021</v>
      </c>
      <c r="G2272" s="37" t="s">
        <v>5022</v>
      </c>
      <c r="H2272" s="37">
        <v>2050</v>
      </c>
      <c r="I2272" s="33">
        <v>0.5</v>
      </c>
      <c r="J2272" s="34">
        <v>18780</v>
      </c>
      <c r="K2272" s="35">
        <f t="shared" si="82"/>
        <v>53660</v>
      </c>
      <c r="N2272" s="21">
        <f t="shared" si="83"/>
        <v>0.5</v>
      </c>
    </row>
    <row r="2273" spans="1:15" x14ac:dyDescent="0.25">
      <c r="A2273" s="25" t="s">
        <v>5023</v>
      </c>
      <c r="C2273" s="40">
        <v>42306</v>
      </c>
      <c r="D2273" s="41" t="s">
        <v>5024</v>
      </c>
      <c r="E2273" s="42">
        <v>0.45989999999999998</v>
      </c>
      <c r="F2273" s="37" t="s">
        <v>5025</v>
      </c>
      <c r="G2273" s="37" t="s">
        <v>5026</v>
      </c>
      <c r="H2273" s="37">
        <v>3010</v>
      </c>
      <c r="I2273" s="33">
        <v>0.5</v>
      </c>
      <c r="J2273" s="34">
        <v>24040</v>
      </c>
      <c r="K2273" s="35">
        <f t="shared" si="82"/>
        <v>68690</v>
      </c>
      <c r="N2273" s="21">
        <f t="shared" si="83"/>
        <v>0.5</v>
      </c>
    </row>
    <row r="2274" spans="1:15" x14ac:dyDescent="0.25">
      <c r="A2274" s="25">
        <v>725</v>
      </c>
      <c r="C2274" s="40">
        <v>42306</v>
      </c>
      <c r="D2274" s="41" t="s">
        <v>1758</v>
      </c>
      <c r="E2274" s="42">
        <v>83.275599999999997</v>
      </c>
      <c r="F2274" s="37" t="s">
        <v>5027</v>
      </c>
      <c r="G2274" s="37" t="s">
        <v>5028</v>
      </c>
      <c r="H2274" s="37">
        <v>1130</v>
      </c>
      <c r="I2274" s="33">
        <v>0.5</v>
      </c>
      <c r="J2274" s="34">
        <v>107960</v>
      </c>
      <c r="K2274" s="35">
        <f t="shared" si="82"/>
        <v>308460</v>
      </c>
      <c r="L2274" s="36">
        <v>351000</v>
      </c>
      <c r="M2274" s="36">
        <v>1404</v>
      </c>
      <c r="N2274" s="21">
        <f t="shared" si="83"/>
        <v>1404.5</v>
      </c>
    </row>
    <row r="2275" spans="1:15" x14ac:dyDescent="0.25">
      <c r="A2275" s="25">
        <v>726</v>
      </c>
      <c r="C2275" s="40">
        <v>42307</v>
      </c>
      <c r="D2275" s="41" t="s">
        <v>5029</v>
      </c>
      <c r="E2275" s="42" t="s">
        <v>5031</v>
      </c>
      <c r="F2275" s="37" t="s">
        <v>5032</v>
      </c>
      <c r="G2275" s="37" t="s">
        <v>5033</v>
      </c>
      <c r="H2275" s="37">
        <v>1100</v>
      </c>
      <c r="I2275" s="33">
        <v>1</v>
      </c>
      <c r="J2275" s="34">
        <v>23230</v>
      </c>
      <c r="K2275" s="35">
        <f t="shared" si="82"/>
        <v>66370</v>
      </c>
      <c r="L2275" s="36">
        <v>55000</v>
      </c>
      <c r="M2275" s="36">
        <v>220</v>
      </c>
      <c r="N2275" s="21">
        <f t="shared" si="83"/>
        <v>221</v>
      </c>
    </row>
    <row r="2276" spans="1:15" x14ac:dyDescent="0.25">
      <c r="D2276" s="41" t="s">
        <v>5030</v>
      </c>
      <c r="E2276" s="42" t="s">
        <v>5031</v>
      </c>
      <c r="F2276" s="37" t="s">
        <v>124</v>
      </c>
      <c r="G2276" s="37" t="s">
        <v>124</v>
      </c>
      <c r="K2276" s="35">
        <f t="shared" si="82"/>
        <v>0</v>
      </c>
      <c r="N2276" s="21">
        <f t="shared" si="83"/>
        <v>0</v>
      </c>
    </row>
    <row r="2277" spans="1:15" s="30" customFormat="1" x14ac:dyDescent="0.25">
      <c r="A2277" s="26" t="s">
        <v>5034</v>
      </c>
      <c r="B2277" s="44"/>
      <c r="C2277" s="45">
        <v>42307</v>
      </c>
      <c r="D2277" s="45" t="s">
        <v>5035</v>
      </c>
      <c r="E2277" s="46">
        <v>43.508800000000001</v>
      </c>
      <c r="F2277" s="30" t="s">
        <v>5036</v>
      </c>
      <c r="G2277" s="30" t="s">
        <v>5037</v>
      </c>
      <c r="H2277" s="30">
        <v>1090</v>
      </c>
      <c r="I2277" s="31">
        <v>0.5</v>
      </c>
      <c r="J2277" s="31">
        <v>116480</v>
      </c>
      <c r="K2277" s="28">
        <f t="shared" si="82"/>
        <v>332800</v>
      </c>
      <c r="L2277" s="32"/>
      <c r="M2277" s="32"/>
      <c r="N2277" s="28">
        <f t="shared" si="83"/>
        <v>0.5</v>
      </c>
      <c r="O2277" s="26"/>
    </row>
    <row r="2278" spans="1:15" x14ac:dyDescent="0.25">
      <c r="N2278" s="21">
        <f>SUM(N2272:N2277)</f>
        <v>1627</v>
      </c>
      <c r="O2278" s="25">
        <v>56508</v>
      </c>
    </row>
    <row r="2280" spans="1:15" x14ac:dyDescent="0.25">
      <c r="A2280" s="25" t="s">
        <v>5038</v>
      </c>
      <c r="C2280" s="40">
        <v>42307</v>
      </c>
      <c r="D2280" s="41" t="s">
        <v>5039</v>
      </c>
      <c r="E2280" s="42">
        <v>1.244</v>
      </c>
      <c r="F2280" s="37" t="s">
        <v>4421</v>
      </c>
      <c r="G2280" s="37" t="s">
        <v>524</v>
      </c>
      <c r="H2280" s="37">
        <v>1070</v>
      </c>
      <c r="I2280" s="33">
        <v>3</v>
      </c>
      <c r="J2280" s="34">
        <v>41530</v>
      </c>
      <c r="K2280" s="35">
        <f t="shared" si="82"/>
        <v>118660</v>
      </c>
      <c r="N2280" s="21">
        <f t="shared" si="83"/>
        <v>3</v>
      </c>
    </row>
    <row r="2281" spans="1:15" x14ac:dyDescent="0.25">
      <c r="D2281" s="41" t="s">
        <v>5040</v>
      </c>
      <c r="E2281" s="42">
        <v>1</v>
      </c>
      <c r="F2281" s="37" t="s">
        <v>124</v>
      </c>
      <c r="G2281" s="37" t="s">
        <v>124</v>
      </c>
      <c r="K2281" s="35">
        <f t="shared" si="82"/>
        <v>0</v>
      </c>
      <c r="N2281" s="21">
        <f t="shared" si="83"/>
        <v>0</v>
      </c>
    </row>
    <row r="2282" spans="1:15" x14ac:dyDescent="0.25">
      <c r="D2282" s="41" t="s">
        <v>5041</v>
      </c>
      <c r="E2282" s="42">
        <v>1</v>
      </c>
      <c r="F2282" s="37" t="s">
        <v>124</v>
      </c>
      <c r="G2282" s="37" t="s">
        <v>124</v>
      </c>
      <c r="K2282" s="35">
        <f t="shared" si="82"/>
        <v>0</v>
      </c>
      <c r="N2282" s="21">
        <f t="shared" si="83"/>
        <v>0</v>
      </c>
    </row>
    <row r="2283" spans="1:15" x14ac:dyDescent="0.25">
      <c r="D2283" s="41" t="s">
        <v>5042</v>
      </c>
      <c r="E2283" s="42">
        <v>1</v>
      </c>
      <c r="F2283" s="37" t="s">
        <v>124</v>
      </c>
      <c r="G2283" s="37" t="s">
        <v>124</v>
      </c>
      <c r="K2283" s="35">
        <f t="shared" si="82"/>
        <v>0</v>
      </c>
      <c r="N2283" s="21">
        <f t="shared" si="83"/>
        <v>0</v>
      </c>
    </row>
    <row r="2284" spans="1:15" x14ac:dyDescent="0.25">
      <c r="D2284" s="41" t="s">
        <v>5043</v>
      </c>
      <c r="E2284" s="42">
        <v>1</v>
      </c>
      <c r="F2284" s="37" t="s">
        <v>124</v>
      </c>
      <c r="G2284" s="37" t="s">
        <v>124</v>
      </c>
      <c r="K2284" s="35">
        <f t="shared" si="82"/>
        <v>0</v>
      </c>
      <c r="N2284" s="21">
        <f t="shared" si="83"/>
        <v>0</v>
      </c>
    </row>
    <row r="2285" spans="1:15" x14ac:dyDescent="0.25">
      <c r="D2285" s="41" t="s">
        <v>5044</v>
      </c>
      <c r="E2285" s="42">
        <v>1</v>
      </c>
      <c r="F2285" s="37" t="s">
        <v>124</v>
      </c>
      <c r="G2285" s="37" t="s">
        <v>124</v>
      </c>
      <c r="K2285" s="35">
        <f t="shared" si="82"/>
        <v>0</v>
      </c>
      <c r="N2285" s="21">
        <f t="shared" si="83"/>
        <v>0</v>
      </c>
    </row>
    <row r="2286" spans="1:15" x14ac:dyDescent="0.25">
      <c r="A2286" s="25">
        <v>727</v>
      </c>
      <c r="C2286" s="40">
        <v>42307</v>
      </c>
      <c r="D2286" s="41" t="s">
        <v>5045</v>
      </c>
      <c r="E2286" s="42">
        <v>52.524999999999999</v>
      </c>
      <c r="F2286" s="37" t="s">
        <v>5046</v>
      </c>
      <c r="G2286" s="37" t="s">
        <v>5047</v>
      </c>
      <c r="H2286" s="37">
        <v>1090</v>
      </c>
      <c r="I2286" s="33">
        <v>0.5</v>
      </c>
      <c r="J2286" s="34">
        <v>81310</v>
      </c>
      <c r="K2286" s="35">
        <f t="shared" si="82"/>
        <v>232310</v>
      </c>
      <c r="L2286" s="36">
        <v>330000</v>
      </c>
      <c r="M2286" s="36">
        <v>1320</v>
      </c>
      <c r="N2286" s="21">
        <f t="shared" si="83"/>
        <v>1320.5</v>
      </c>
    </row>
    <row r="2287" spans="1:15" x14ac:dyDescent="0.25">
      <c r="A2287" s="25">
        <v>728</v>
      </c>
      <c r="C2287" s="40">
        <v>42307</v>
      </c>
      <c r="D2287" s="41" t="s">
        <v>5048</v>
      </c>
      <c r="E2287" s="42" t="s">
        <v>4022</v>
      </c>
      <c r="F2287" s="37" t="s">
        <v>5049</v>
      </c>
      <c r="G2287" s="37" t="s">
        <v>5050</v>
      </c>
      <c r="H2287" s="37">
        <v>3010</v>
      </c>
      <c r="I2287" s="33">
        <v>0.5</v>
      </c>
      <c r="J2287" s="34">
        <v>18590</v>
      </c>
      <c r="K2287" s="35">
        <f t="shared" si="82"/>
        <v>53110</v>
      </c>
      <c r="L2287" s="36">
        <v>15000</v>
      </c>
      <c r="M2287" s="36">
        <v>60</v>
      </c>
      <c r="N2287" s="21">
        <f t="shared" si="83"/>
        <v>60.5</v>
      </c>
    </row>
    <row r="2288" spans="1:15" x14ac:dyDescent="0.25">
      <c r="A2288" s="25" t="s">
        <v>5051</v>
      </c>
      <c r="C2288" s="40">
        <v>42307</v>
      </c>
      <c r="D2288" s="41" t="s">
        <v>5052</v>
      </c>
      <c r="E2288" s="42">
        <v>42.055999999999997</v>
      </c>
      <c r="F2288" s="37" t="s">
        <v>5053</v>
      </c>
      <c r="G2288" s="37" t="s">
        <v>5054</v>
      </c>
      <c r="H2288" s="37">
        <v>1210</v>
      </c>
      <c r="I2288" s="33">
        <v>0.5</v>
      </c>
      <c r="J2288" s="34">
        <v>46450</v>
      </c>
      <c r="K2288" s="35">
        <f t="shared" si="82"/>
        <v>132710</v>
      </c>
      <c r="N2288" s="21">
        <f t="shared" si="83"/>
        <v>0.5</v>
      </c>
    </row>
    <row r="2289" spans="1:15" x14ac:dyDescent="0.25">
      <c r="A2289" s="25" t="s">
        <v>5055</v>
      </c>
      <c r="C2289" s="40">
        <v>42307</v>
      </c>
      <c r="D2289" s="41" t="s">
        <v>5056</v>
      </c>
      <c r="E2289" s="42">
        <v>84.113</v>
      </c>
      <c r="F2289" s="37" t="s">
        <v>5053</v>
      </c>
      <c r="G2289" s="37" t="s">
        <v>5057</v>
      </c>
      <c r="H2289" s="37">
        <v>1210</v>
      </c>
      <c r="I2289" s="33">
        <v>0.5</v>
      </c>
      <c r="J2289" s="34">
        <v>95170</v>
      </c>
      <c r="K2289" s="35">
        <f t="shared" si="82"/>
        <v>271910</v>
      </c>
      <c r="N2289" s="21">
        <f t="shared" si="83"/>
        <v>0.5</v>
      </c>
    </row>
    <row r="2290" spans="1:15" x14ac:dyDescent="0.25">
      <c r="A2290" s="25" t="s">
        <v>5058</v>
      </c>
      <c r="C2290" s="40">
        <v>42307</v>
      </c>
      <c r="D2290" s="41" t="s">
        <v>5059</v>
      </c>
      <c r="E2290" s="42" t="s">
        <v>3873</v>
      </c>
      <c r="F2290" s="37" t="s">
        <v>5061</v>
      </c>
      <c r="G2290" s="37" t="s">
        <v>5060</v>
      </c>
      <c r="H2290" s="37">
        <v>2050</v>
      </c>
      <c r="I2290" s="33">
        <v>0.5</v>
      </c>
      <c r="J2290" s="34">
        <v>33340</v>
      </c>
      <c r="K2290" s="35">
        <f t="shared" si="82"/>
        <v>95260</v>
      </c>
      <c r="N2290" s="21">
        <f t="shared" si="83"/>
        <v>0.5</v>
      </c>
    </row>
    <row r="2291" spans="1:15" x14ac:dyDescent="0.25">
      <c r="A2291" s="25">
        <v>729</v>
      </c>
      <c r="C2291" s="40">
        <v>42307</v>
      </c>
      <c r="D2291" s="41" t="s">
        <v>5062</v>
      </c>
      <c r="E2291" s="42" t="s">
        <v>5063</v>
      </c>
      <c r="F2291" s="37" t="s">
        <v>5064</v>
      </c>
      <c r="G2291" s="37" t="s">
        <v>5065</v>
      </c>
      <c r="I2291" s="33">
        <v>0.5</v>
      </c>
      <c r="J2291" s="34">
        <v>11510</v>
      </c>
      <c r="K2291" s="35">
        <f t="shared" si="82"/>
        <v>32890</v>
      </c>
      <c r="L2291" s="36">
        <v>25000</v>
      </c>
      <c r="M2291" s="36">
        <v>100</v>
      </c>
      <c r="N2291" s="21">
        <f t="shared" si="83"/>
        <v>100.5</v>
      </c>
    </row>
    <row r="2292" spans="1:15" x14ac:dyDescent="0.25">
      <c r="A2292" s="25" t="s">
        <v>5066</v>
      </c>
      <c r="C2292" s="40">
        <v>42307</v>
      </c>
      <c r="D2292" s="41" t="s">
        <v>5067</v>
      </c>
      <c r="E2292" s="42" t="s">
        <v>5068</v>
      </c>
      <c r="F2292" s="37" t="s">
        <v>2531</v>
      </c>
      <c r="G2292" s="37" t="s">
        <v>5069</v>
      </c>
      <c r="H2292" s="37">
        <v>3010</v>
      </c>
      <c r="I2292" s="33">
        <v>0.5</v>
      </c>
      <c r="J2292" s="34">
        <v>6390</v>
      </c>
      <c r="K2292" s="35">
        <f t="shared" si="82"/>
        <v>18260</v>
      </c>
      <c r="N2292" s="21">
        <f t="shared" si="83"/>
        <v>0.5</v>
      </c>
    </row>
    <row r="2293" spans="1:15" x14ac:dyDescent="0.25">
      <c r="A2293" s="25" t="s">
        <v>5070</v>
      </c>
      <c r="C2293" s="40">
        <v>42307</v>
      </c>
      <c r="D2293" s="41" t="s">
        <v>5071</v>
      </c>
      <c r="E2293" s="42" t="s">
        <v>5072</v>
      </c>
      <c r="F2293" s="37" t="s">
        <v>2531</v>
      </c>
      <c r="G2293" s="37" t="s">
        <v>5069</v>
      </c>
      <c r="H2293" s="37">
        <v>3010</v>
      </c>
      <c r="I2293" s="33">
        <v>0.5</v>
      </c>
      <c r="J2293" s="34">
        <v>10380</v>
      </c>
      <c r="K2293" s="35">
        <f t="shared" si="82"/>
        <v>29660</v>
      </c>
      <c r="N2293" s="21">
        <f t="shared" si="83"/>
        <v>0.5</v>
      </c>
    </row>
    <row r="2294" spans="1:15" x14ac:dyDescent="0.25">
      <c r="A2294" s="25">
        <v>730</v>
      </c>
      <c r="C2294" s="40">
        <v>42310</v>
      </c>
      <c r="D2294" s="41" t="s">
        <v>5073</v>
      </c>
      <c r="E2294" s="42">
        <v>28.658999999999999</v>
      </c>
      <c r="F2294" s="37" t="s">
        <v>5074</v>
      </c>
      <c r="G2294" s="37" t="s">
        <v>5075</v>
      </c>
      <c r="H2294" s="37">
        <v>1120</v>
      </c>
      <c r="I2294" s="33">
        <v>0.5</v>
      </c>
      <c r="J2294" s="34">
        <v>79540</v>
      </c>
      <c r="K2294" s="35">
        <f t="shared" si="82"/>
        <v>227260</v>
      </c>
      <c r="L2294" s="36">
        <v>320000</v>
      </c>
      <c r="M2294" s="36">
        <v>1280</v>
      </c>
      <c r="N2294" s="21">
        <f t="shared" si="83"/>
        <v>1280.5</v>
      </c>
    </row>
    <row r="2295" spans="1:15" s="30" customFormat="1" x14ac:dyDescent="0.25">
      <c r="A2295" s="26">
        <v>731</v>
      </c>
      <c r="B2295" s="44"/>
      <c r="C2295" s="45">
        <v>42310</v>
      </c>
      <c r="D2295" s="45" t="s">
        <v>5076</v>
      </c>
      <c r="E2295" s="46">
        <v>13</v>
      </c>
      <c r="F2295" s="30" t="s">
        <v>5077</v>
      </c>
      <c r="G2295" s="30" t="s">
        <v>5078</v>
      </c>
      <c r="H2295" s="30">
        <v>1090</v>
      </c>
      <c r="I2295" s="31">
        <v>0.5</v>
      </c>
      <c r="J2295" s="31">
        <v>20160</v>
      </c>
      <c r="K2295" s="28">
        <f t="shared" si="82"/>
        <v>57600</v>
      </c>
      <c r="L2295" s="32">
        <v>51300</v>
      </c>
      <c r="M2295" s="32">
        <v>205.2</v>
      </c>
      <c r="N2295" s="28">
        <f t="shared" si="83"/>
        <v>205.7</v>
      </c>
      <c r="O2295" s="26"/>
    </row>
    <row r="2296" spans="1:15" x14ac:dyDescent="0.25">
      <c r="N2296" s="21">
        <f>SUM(N2280:N2295)</f>
        <v>2973.2</v>
      </c>
      <c r="O2296" s="25">
        <v>56522</v>
      </c>
    </row>
    <row r="2298" spans="1:15" x14ac:dyDescent="0.25">
      <c r="A2298" s="89" t="s">
        <v>5079</v>
      </c>
      <c r="C2298" s="40">
        <v>42311</v>
      </c>
      <c r="D2298" s="41" t="s">
        <v>5080</v>
      </c>
      <c r="E2298" s="42" t="s">
        <v>5082</v>
      </c>
      <c r="F2298" s="37" t="s">
        <v>5084</v>
      </c>
      <c r="G2298" s="37" t="s">
        <v>5085</v>
      </c>
      <c r="H2298" s="37">
        <v>3010</v>
      </c>
      <c r="I2298" s="33">
        <v>1</v>
      </c>
      <c r="J2298" s="34">
        <v>14400</v>
      </c>
      <c r="K2298" s="35">
        <f t="shared" ref="K2298:K2299" si="84">ROUND(J2298/0.35,-1)</f>
        <v>41140</v>
      </c>
      <c r="N2298" s="21">
        <f t="shared" ref="N2298:N2299" si="85">SUM(I2298+M2298)</f>
        <v>1</v>
      </c>
      <c r="O2298" s="89"/>
    </row>
    <row r="2299" spans="1:15" x14ac:dyDescent="0.25">
      <c r="A2299" s="89"/>
      <c r="D2299" s="41" t="s">
        <v>5081</v>
      </c>
      <c r="E2299" s="42" t="s">
        <v>5083</v>
      </c>
      <c r="F2299" s="37" t="s">
        <v>124</v>
      </c>
      <c r="G2299" s="37" t="s">
        <v>124</v>
      </c>
      <c r="K2299" s="35">
        <f t="shared" si="84"/>
        <v>0</v>
      </c>
      <c r="N2299" s="21">
        <f t="shared" si="85"/>
        <v>0</v>
      </c>
      <c r="O2299" s="89"/>
    </row>
    <row r="2300" spans="1:15" x14ac:dyDescent="0.25">
      <c r="A2300" s="25">
        <v>734</v>
      </c>
      <c r="C2300" s="40">
        <v>42312</v>
      </c>
      <c r="D2300" s="41" t="s">
        <v>5103</v>
      </c>
      <c r="E2300" s="42">
        <v>199.96700000000001</v>
      </c>
      <c r="F2300" s="37" t="s">
        <v>5104</v>
      </c>
      <c r="G2300" s="37" t="s">
        <v>5105</v>
      </c>
      <c r="H2300" s="37">
        <v>1100</v>
      </c>
      <c r="I2300" s="33">
        <v>0.5</v>
      </c>
      <c r="J2300" s="34">
        <v>223570</v>
      </c>
      <c r="K2300" s="35">
        <f>ROUND(J2300/0.35,-1)</f>
        <v>638770</v>
      </c>
      <c r="L2300" s="36">
        <v>475000</v>
      </c>
      <c r="M2300" s="36">
        <v>1900</v>
      </c>
      <c r="N2300" s="21">
        <f>SUM(I2300+M2300)</f>
        <v>1900.5</v>
      </c>
    </row>
    <row r="2301" spans="1:15" x14ac:dyDescent="0.25">
      <c r="A2301" s="25">
        <v>735</v>
      </c>
      <c r="C2301" s="40">
        <v>42312</v>
      </c>
      <c r="D2301" s="41" t="s">
        <v>5111</v>
      </c>
      <c r="E2301" s="42">
        <v>0.35199999999999998</v>
      </c>
      <c r="F2301" s="37" t="s">
        <v>5112</v>
      </c>
      <c r="G2301" s="37" t="s">
        <v>5113</v>
      </c>
      <c r="H2301" s="37">
        <v>1100</v>
      </c>
      <c r="I2301" s="33">
        <v>0.5</v>
      </c>
      <c r="J2301" s="34">
        <v>32870</v>
      </c>
      <c r="K2301" s="35">
        <f>ROUND(J2301/0.35,-1)</f>
        <v>93910</v>
      </c>
      <c r="L2301" s="36">
        <v>126500</v>
      </c>
      <c r="M2301" s="36">
        <v>506</v>
      </c>
      <c r="N2301" s="21">
        <f>SUM(I2301+M2301)</f>
        <v>506.5</v>
      </c>
    </row>
    <row r="2302" spans="1:15" x14ac:dyDescent="0.25">
      <c r="A2302" s="25">
        <v>732</v>
      </c>
      <c r="C2302" s="40">
        <v>42311</v>
      </c>
      <c r="D2302" s="41" t="s">
        <v>5092</v>
      </c>
      <c r="E2302" s="42" t="s">
        <v>1283</v>
      </c>
      <c r="F2302" s="37" t="s">
        <v>5093</v>
      </c>
      <c r="G2302" s="37" t="s">
        <v>5094</v>
      </c>
      <c r="H2302" s="37">
        <v>3010</v>
      </c>
      <c r="I2302" s="33">
        <v>0.5</v>
      </c>
      <c r="J2302" s="34">
        <v>26650</v>
      </c>
      <c r="K2302" s="35">
        <f>ROUND(J2302/0.35,-1)</f>
        <v>76140</v>
      </c>
      <c r="L2302" s="36">
        <v>40000</v>
      </c>
      <c r="M2302" s="36">
        <v>160</v>
      </c>
      <c r="N2302" s="21">
        <f>SUM(I2302+M2302)</f>
        <v>160.5</v>
      </c>
    </row>
    <row r="2303" spans="1:15" x14ac:dyDescent="0.25">
      <c r="A2303" s="25" t="s">
        <v>5086</v>
      </c>
      <c r="C2303" s="40">
        <v>42311</v>
      </c>
      <c r="D2303" s="41" t="s">
        <v>5089</v>
      </c>
      <c r="E2303" s="42" t="s">
        <v>5090</v>
      </c>
      <c r="F2303" s="37" t="s">
        <v>2531</v>
      </c>
      <c r="G2303" s="37" t="s">
        <v>5091</v>
      </c>
      <c r="H2303" s="37">
        <v>3010</v>
      </c>
      <c r="I2303" s="33">
        <v>0.5</v>
      </c>
      <c r="J2303" s="34">
        <v>10350</v>
      </c>
      <c r="K2303" s="35">
        <f>ROUND(J2303/0.35,-1)</f>
        <v>29570</v>
      </c>
      <c r="N2303" s="21">
        <f>SUM(I2303+M2303)</f>
        <v>0.5</v>
      </c>
    </row>
    <row r="2304" spans="1:15" s="30" customFormat="1" x14ac:dyDescent="0.25">
      <c r="A2304" s="26" t="s">
        <v>5087</v>
      </c>
      <c r="B2304" s="44"/>
      <c r="C2304" s="45">
        <v>42311</v>
      </c>
      <c r="D2304" s="45" t="s">
        <v>5088</v>
      </c>
      <c r="E2304" s="46" t="s">
        <v>1109</v>
      </c>
      <c r="F2304" s="30" t="s">
        <v>124</v>
      </c>
      <c r="G2304" s="30" t="s">
        <v>124</v>
      </c>
      <c r="H2304" s="30">
        <v>3010</v>
      </c>
      <c r="I2304" s="31">
        <v>0.5</v>
      </c>
      <c r="J2304" s="31">
        <v>7750</v>
      </c>
      <c r="K2304" s="28">
        <f>ROUND(J2304/0.35,-1)</f>
        <v>22140</v>
      </c>
      <c r="L2304" s="32"/>
      <c r="M2304" s="32"/>
      <c r="N2304" s="28">
        <v>0.5</v>
      </c>
      <c r="O2304" s="26"/>
    </row>
    <row r="2305" spans="1:15" x14ac:dyDescent="0.25">
      <c r="N2305" s="21">
        <f>SUM(N2298:N2304)</f>
        <v>2569.5</v>
      </c>
      <c r="O2305" s="25">
        <v>56558</v>
      </c>
    </row>
    <row r="2306" spans="1:15" x14ac:dyDescent="0.25">
      <c r="A2306" s="37"/>
      <c r="B2306" s="37"/>
      <c r="C2306" s="37"/>
      <c r="D2306" s="37"/>
      <c r="E2306" s="37"/>
      <c r="I2306" s="37"/>
      <c r="J2306" s="37"/>
      <c r="K2306" s="37"/>
      <c r="L2306" s="37"/>
      <c r="M2306" s="37"/>
      <c r="N2306" s="37"/>
    </row>
    <row r="2307" spans="1:15" x14ac:dyDescent="0.25">
      <c r="A2307" s="25">
        <v>733</v>
      </c>
      <c r="C2307" s="40">
        <v>42311</v>
      </c>
      <c r="D2307" s="41" t="s">
        <v>5095</v>
      </c>
      <c r="E2307" s="42">
        <v>0.22700000000000001</v>
      </c>
      <c r="F2307" s="37" t="s">
        <v>5098</v>
      </c>
      <c r="G2307" s="37" t="s">
        <v>5099</v>
      </c>
      <c r="H2307" s="37">
        <v>1060</v>
      </c>
      <c r="I2307" s="33">
        <v>1.5</v>
      </c>
      <c r="J2307" s="34">
        <v>16000</v>
      </c>
      <c r="K2307" s="35">
        <f t="shared" ref="K2307:K2315" si="86">ROUND(J2307/0.35,-1)</f>
        <v>45710</v>
      </c>
      <c r="L2307" s="36">
        <v>58498</v>
      </c>
      <c r="M2307" s="36">
        <v>234</v>
      </c>
      <c r="N2307" s="72">
        <f t="shared" ref="N2307:N2315" si="87">SUM(I2307+M2307)</f>
        <v>235.5</v>
      </c>
      <c r="O2307" s="91"/>
    </row>
    <row r="2308" spans="1:15" x14ac:dyDescent="0.25">
      <c r="D2308" s="41" t="s">
        <v>5096</v>
      </c>
      <c r="E2308" s="42">
        <v>0.22700000000000001</v>
      </c>
      <c r="F2308" s="37" t="s">
        <v>124</v>
      </c>
      <c r="G2308" s="37" t="s">
        <v>124</v>
      </c>
      <c r="K2308" s="35">
        <f t="shared" si="86"/>
        <v>0</v>
      </c>
      <c r="N2308" s="72">
        <f t="shared" si="87"/>
        <v>0</v>
      </c>
      <c r="O2308" s="91"/>
    </row>
    <row r="2309" spans="1:15" x14ac:dyDescent="0.25">
      <c r="D2309" s="41" t="s">
        <v>5097</v>
      </c>
      <c r="E2309" s="42">
        <v>0.22700000000000001</v>
      </c>
      <c r="F2309" s="37" t="s">
        <v>124</v>
      </c>
      <c r="G2309" s="37" t="s">
        <v>124</v>
      </c>
      <c r="N2309" s="72">
        <f t="shared" si="87"/>
        <v>0</v>
      </c>
      <c r="O2309" s="91"/>
    </row>
    <row r="2310" spans="1:15" x14ac:dyDescent="0.25">
      <c r="A2310" s="25" t="s">
        <v>5100</v>
      </c>
      <c r="C2310" s="40">
        <v>42311</v>
      </c>
      <c r="D2310" s="41" t="s">
        <v>5039</v>
      </c>
      <c r="E2310" s="42">
        <v>1.244</v>
      </c>
      <c r="F2310" s="37" t="s">
        <v>5101</v>
      </c>
      <c r="G2310" s="37" t="s">
        <v>5102</v>
      </c>
      <c r="K2310" s="35">
        <f t="shared" si="86"/>
        <v>0</v>
      </c>
      <c r="N2310" s="21">
        <v>0.5</v>
      </c>
      <c r="O2310" s="90"/>
    </row>
    <row r="2311" spans="1:15" x14ac:dyDescent="0.25">
      <c r="D2311" s="41" t="s">
        <v>5040</v>
      </c>
      <c r="E2311" s="42">
        <v>1</v>
      </c>
      <c r="F2311" s="37" t="s">
        <v>124</v>
      </c>
      <c r="G2311" s="37" t="s">
        <v>124</v>
      </c>
      <c r="K2311" s="35">
        <f t="shared" si="86"/>
        <v>0</v>
      </c>
      <c r="N2311" s="21">
        <f t="shared" si="87"/>
        <v>0</v>
      </c>
      <c r="O2311" s="90"/>
    </row>
    <row r="2312" spans="1:15" x14ac:dyDescent="0.25">
      <c r="D2312" s="41" t="s">
        <v>5041</v>
      </c>
      <c r="E2312" s="42">
        <v>1</v>
      </c>
      <c r="F2312" s="37" t="s">
        <v>124</v>
      </c>
      <c r="G2312" s="37" t="s">
        <v>124</v>
      </c>
      <c r="K2312" s="35">
        <f t="shared" si="86"/>
        <v>0</v>
      </c>
      <c r="N2312" s="21">
        <f t="shared" si="87"/>
        <v>0</v>
      </c>
      <c r="O2312" s="90"/>
    </row>
    <row r="2313" spans="1:15" x14ac:dyDescent="0.25">
      <c r="D2313" s="41" t="s">
        <v>5042</v>
      </c>
      <c r="E2313" s="42">
        <v>1</v>
      </c>
      <c r="F2313" s="37" t="s">
        <v>124</v>
      </c>
      <c r="G2313" s="37" t="s">
        <v>124</v>
      </c>
      <c r="K2313" s="35">
        <f t="shared" si="86"/>
        <v>0</v>
      </c>
      <c r="N2313" s="21">
        <f t="shared" si="87"/>
        <v>0</v>
      </c>
      <c r="O2313" s="90"/>
    </row>
    <row r="2314" spans="1:15" x14ac:dyDescent="0.25">
      <c r="D2314" s="41" t="s">
        <v>5043</v>
      </c>
      <c r="E2314" s="42">
        <v>1</v>
      </c>
      <c r="F2314" s="37" t="s">
        <v>124</v>
      </c>
      <c r="G2314" s="37" t="s">
        <v>124</v>
      </c>
      <c r="K2314" s="35">
        <f t="shared" si="86"/>
        <v>0</v>
      </c>
      <c r="N2314" s="21">
        <f t="shared" si="87"/>
        <v>0</v>
      </c>
      <c r="O2314" s="90"/>
    </row>
    <row r="2315" spans="1:15" x14ac:dyDescent="0.25">
      <c r="D2315" s="41" t="s">
        <v>5044</v>
      </c>
      <c r="E2315" s="42">
        <v>1</v>
      </c>
      <c r="F2315" s="37" t="s">
        <v>124</v>
      </c>
      <c r="G2315" s="37" t="s">
        <v>124</v>
      </c>
      <c r="K2315" s="35">
        <f t="shared" si="86"/>
        <v>0</v>
      </c>
      <c r="N2315" s="21">
        <f t="shared" si="87"/>
        <v>0</v>
      </c>
      <c r="O2315" s="90"/>
    </row>
    <row r="2316" spans="1:15" x14ac:dyDescent="0.25">
      <c r="A2316" s="92">
        <v>736</v>
      </c>
      <c r="C2316" s="40">
        <v>42312</v>
      </c>
      <c r="D2316" s="41" t="s">
        <v>5117</v>
      </c>
      <c r="E2316" s="42" t="s">
        <v>5118</v>
      </c>
      <c r="F2316" s="37" t="s">
        <v>5119</v>
      </c>
      <c r="G2316" s="37" t="s">
        <v>5120</v>
      </c>
      <c r="H2316" s="37">
        <v>2040</v>
      </c>
      <c r="I2316" s="33">
        <v>0.5</v>
      </c>
      <c r="J2316" s="34">
        <v>24300</v>
      </c>
      <c r="K2316" s="35">
        <f t="shared" ref="K2316:K2363" si="88">ROUND(J2316/0.35,-1)</f>
        <v>69430</v>
      </c>
      <c r="L2316" s="36">
        <v>70000</v>
      </c>
      <c r="M2316" s="36">
        <v>280</v>
      </c>
      <c r="N2316" s="21">
        <f t="shared" ref="N2316:N2363" si="89">SUM(I2316+M2316)</f>
        <v>280.5</v>
      </c>
      <c r="O2316" s="92"/>
    </row>
    <row r="2317" spans="1:15" x14ac:dyDescent="0.25">
      <c r="A2317" s="25">
        <v>737</v>
      </c>
      <c r="C2317" s="40">
        <v>42312</v>
      </c>
      <c r="D2317" s="41" t="s">
        <v>5114</v>
      </c>
      <c r="E2317" s="42">
        <v>20.3</v>
      </c>
      <c r="F2317" s="37" t="s">
        <v>5115</v>
      </c>
      <c r="G2317" s="37" t="s">
        <v>5116</v>
      </c>
      <c r="H2317" s="37">
        <v>1180</v>
      </c>
      <c r="I2317" s="33">
        <v>0.5</v>
      </c>
      <c r="J2317" s="34">
        <v>20230</v>
      </c>
      <c r="K2317" s="35">
        <f t="shared" si="88"/>
        <v>57800</v>
      </c>
      <c r="L2317" s="36">
        <v>30000</v>
      </c>
      <c r="M2317" s="36">
        <v>120</v>
      </c>
      <c r="N2317" s="21">
        <f t="shared" si="89"/>
        <v>120.5</v>
      </c>
    </row>
    <row r="2318" spans="1:15" x14ac:dyDescent="0.25">
      <c r="A2318" s="25" t="s">
        <v>5121</v>
      </c>
      <c r="C2318" s="40">
        <v>42312</v>
      </c>
      <c r="D2318" s="41" t="s">
        <v>5122</v>
      </c>
      <c r="E2318" s="42">
        <v>1.92</v>
      </c>
      <c r="F2318" s="37" t="s">
        <v>5123</v>
      </c>
      <c r="G2318" s="37" t="s">
        <v>5124</v>
      </c>
      <c r="H2318" s="37">
        <v>1150</v>
      </c>
      <c r="I2318" s="33">
        <v>0.5</v>
      </c>
      <c r="J2318" s="34">
        <v>32410</v>
      </c>
      <c r="K2318" s="35">
        <f t="shared" si="88"/>
        <v>92600</v>
      </c>
      <c r="N2318" s="21">
        <f t="shared" si="89"/>
        <v>0.5</v>
      </c>
    </row>
    <row r="2319" spans="1:15" x14ac:dyDescent="0.25">
      <c r="A2319" s="25">
        <v>738</v>
      </c>
      <c r="C2319" s="40">
        <v>42312</v>
      </c>
      <c r="D2319" s="41" t="s">
        <v>5125</v>
      </c>
      <c r="E2319" s="42">
        <v>0.77</v>
      </c>
      <c r="F2319" s="37" t="s">
        <v>5126</v>
      </c>
      <c r="G2319" s="37" t="s">
        <v>5127</v>
      </c>
      <c r="H2319" s="37">
        <v>1030</v>
      </c>
      <c r="I2319" s="33">
        <v>0.5</v>
      </c>
      <c r="J2319" s="34">
        <v>5460</v>
      </c>
      <c r="K2319" s="35">
        <f t="shared" si="88"/>
        <v>15600</v>
      </c>
      <c r="L2319" s="36">
        <v>30000</v>
      </c>
      <c r="M2319" s="36">
        <v>120</v>
      </c>
      <c r="N2319" s="21">
        <f t="shared" si="89"/>
        <v>120.5</v>
      </c>
    </row>
    <row r="2320" spans="1:15" x14ac:dyDescent="0.25">
      <c r="A2320" s="25">
        <v>739</v>
      </c>
      <c r="C2320" s="40">
        <v>42313</v>
      </c>
      <c r="D2320" s="41" t="s">
        <v>5138</v>
      </c>
      <c r="E2320" s="42">
        <v>31.510999999999999</v>
      </c>
      <c r="F2320" s="37" t="s">
        <v>5139</v>
      </c>
      <c r="G2320" s="37" t="s">
        <v>5140</v>
      </c>
      <c r="H2320" s="37">
        <v>1090</v>
      </c>
      <c r="I2320" s="33">
        <v>0.5</v>
      </c>
      <c r="J2320" s="34">
        <v>44380</v>
      </c>
      <c r="K2320" s="35">
        <f t="shared" si="88"/>
        <v>126800</v>
      </c>
      <c r="L2320" s="36">
        <v>126000</v>
      </c>
      <c r="M2320" s="36">
        <v>504</v>
      </c>
      <c r="N2320" s="21">
        <f t="shared" si="89"/>
        <v>504.5</v>
      </c>
    </row>
    <row r="2321" spans="1:15" x14ac:dyDescent="0.25">
      <c r="A2321" s="25">
        <v>740</v>
      </c>
      <c r="C2321" s="40">
        <v>42313</v>
      </c>
      <c r="D2321" s="41" t="s">
        <v>5141</v>
      </c>
      <c r="E2321" s="42">
        <v>0.49080000000000001</v>
      </c>
      <c r="F2321" s="37" t="s">
        <v>5142</v>
      </c>
      <c r="G2321" s="37" t="s">
        <v>5143</v>
      </c>
      <c r="H2321" s="37">
        <v>1090</v>
      </c>
      <c r="I2321" s="33">
        <v>0.5</v>
      </c>
      <c r="J2321" s="34">
        <v>770</v>
      </c>
      <c r="K2321" s="35">
        <f t="shared" si="88"/>
        <v>2200</v>
      </c>
      <c r="L2321" s="36">
        <v>750</v>
      </c>
      <c r="M2321" s="36">
        <v>4</v>
      </c>
      <c r="N2321" s="21">
        <f t="shared" si="89"/>
        <v>4.5</v>
      </c>
    </row>
    <row r="2322" spans="1:15" x14ac:dyDescent="0.25">
      <c r="A2322" s="25">
        <v>741</v>
      </c>
      <c r="C2322" s="40">
        <v>42313</v>
      </c>
      <c r="D2322" s="41" t="s">
        <v>905</v>
      </c>
      <c r="E2322" s="42">
        <v>26.7</v>
      </c>
      <c r="F2322" s="37" t="s">
        <v>902</v>
      </c>
      <c r="G2322" s="37" t="s">
        <v>2499</v>
      </c>
      <c r="H2322" s="37">
        <v>1120</v>
      </c>
      <c r="I2322" s="33">
        <v>0.5</v>
      </c>
      <c r="J2322" s="34">
        <v>41110</v>
      </c>
      <c r="K2322" s="35">
        <f t="shared" si="88"/>
        <v>117460</v>
      </c>
      <c r="L2322" s="36">
        <v>160000</v>
      </c>
      <c r="M2322" s="36">
        <v>640</v>
      </c>
      <c r="N2322" s="21">
        <f t="shared" si="89"/>
        <v>640.5</v>
      </c>
    </row>
    <row r="2323" spans="1:15" x14ac:dyDescent="0.25">
      <c r="C2323" s="40">
        <v>42313</v>
      </c>
      <c r="D2323" s="41" t="s">
        <v>5144</v>
      </c>
      <c r="E2323" s="42">
        <v>21.2608</v>
      </c>
      <c r="F2323" s="37" t="s">
        <v>5142</v>
      </c>
      <c r="G2323" s="37" t="s">
        <v>5145</v>
      </c>
      <c r="H2323" s="37">
        <v>1090</v>
      </c>
      <c r="I2323" s="33">
        <v>2</v>
      </c>
      <c r="J2323" s="34">
        <v>33480</v>
      </c>
      <c r="K2323" s="35">
        <f t="shared" si="88"/>
        <v>95660</v>
      </c>
      <c r="L2323" s="36">
        <v>30000</v>
      </c>
      <c r="M2323" s="36">
        <v>120</v>
      </c>
      <c r="N2323" s="21">
        <f t="shared" si="89"/>
        <v>122</v>
      </c>
    </row>
    <row r="2324" spans="1:15" x14ac:dyDescent="0.25">
      <c r="D2324" s="41" t="s">
        <v>5146</v>
      </c>
      <c r="E2324" s="42" t="s">
        <v>822</v>
      </c>
      <c r="F2324" s="37" t="s">
        <v>124</v>
      </c>
      <c r="G2324" s="37" t="s">
        <v>124</v>
      </c>
      <c r="K2324" s="35">
        <f t="shared" si="88"/>
        <v>0</v>
      </c>
      <c r="N2324" s="21">
        <f t="shared" si="89"/>
        <v>0</v>
      </c>
    </row>
    <row r="2325" spans="1:15" x14ac:dyDescent="0.25">
      <c r="A2325" s="25" t="s">
        <v>5147</v>
      </c>
      <c r="C2325" s="40">
        <v>42313</v>
      </c>
      <c r="D2325" s="41" t="s">
        <v>5148</v>
      </c>
      <c r="E2325" s="42">
        <v>40</v>
      </c>
      <c r="F2325" s="37" t="s">
        <v>5151</v>
      </c>
      <c r="G2325" s="37" t="s">
        <v>5152</v>
      </c>
      <c r="H2325" s="37">
        <v>1070</v>
      </c>
      <c r="I2325" s="33">
        <v>1.5</v>
      </c>
      <c r="J2325" s="34">
        <v>133290</v>
      </c>
      <c r="K2325" s="35">
        <f t="shared" si="88"/>
        <v>380830</v>
      </c>
      <c r="N2325" s="21">
        <f t="shared" si="89"/>
        <v>1.5</v>
      </c>
    </row>
    <row r="2326" spans="1:15" x14ac:dyDescent="0.25">
      <c r="D2326" s="41" t="s">
        <v>5149</v>
      </c>
      <c r="E2326" s="42">
        <v>20</v>
      </c>
      <c r="F2326" s="37" t="s">
        <v>124</v>
      </c>
      <c r="G2326" s="37" t="s">
        <v>124</v>
      </c>
      <c r="K2326" s="35">
        <f t="shared" si="88"/>
        <v>0</v>
      </c>
      <c r="N2326" s="21">
        <f t="shared" si="89"/>
        <v>0</v>
      </c>
    </row>
    <row r="2327" spans="1:15" s="29" customFormat="1" x14ac:dyDescent="0.25">
      <c r="A2327" s="23"/>
      <c r="B2327" s="47"/>
      <c r="C2327" s="40"/>
      <c r="D2327" s="40" t="s">
        <v>5150</v>
      </c>
      <c r="E2327" s="48">
        <v>40</v>
      </c>
      <c r="F2327" s="29" t="s">
        <v>124</v>
      </c>
      <c r="G2327" s="29" t="s">
        <v>124</v>
      </c>
      <c r="I2327" s="33"/>
      <c r="J2327" s="33"/>
      <c r="K2327" s="35">
        <f t="shared" si="88"/>
        <v>0</v>
      </c>
      <c r="L2327" s="38"/>
      <c r="M2327" s="38"/>
      <c r="N2327" s="35">
        <f t="shared" si="89"/>
        <v>0</v>
      </c>
      <c r="O2327" s="23"/>
    </row>
    <row r="2328" spans="1:15" s="30" customFormat="1" x14ac:dyDescent="0.25">
      <c r="A2328" s="26">
        <v>743</v>
      </c>
      <c r="B2328" s="44"/>
      <c r="C2328" s="45">
        <v>42314</v>
      </c>
      <c r="D2328" s="45" t="s">
        <v>5153</v>
      </c>
      <c r="E2328" s="46">
        <v>29.634</v>
      </c>
      <c r="F2328" s="30" t="s">
        <v>5154</v>
      </c>
      <c r="G2328" s="30" t="s">
        <v>5155</v>
      </c>
      <c r="H2328" s="30">
        <v>1090</v>
      </c>
      <c r="I2328" s="31">
        <v>0.5</v>
      </c>
      <c r="J2328" s="31">
        <v>41730</v>
      </c>
      <c r="K2328" s="28">
        <f t="shared" ref="K2328" si="90">ROUND(J2328/0.35,-1)</f>
        <v>119230</v>
      </c>
      <c r="L2328" s="32">
        <v>151133.4</v>
      </c>
      <c r="M2328" s="32">
        <v>604</v>
      </c>
      <c r="N2328" s="28">
        <f t="shared" ref="N2328" si="91">SUM(I2328+M2328)</f>
        <v>604.5</v>
      </c>
      <c r="O2328" s="26"/>
    </row>
    <row r="2329" spans="1:15" x14ac:dyDescent="0.25">
      <c r="N2329" s="21">
        <f>SUM(N2307:N2328)</f>
        <v>2635.5</v>
      </c>
      <c r="O2329" s="25">
        <v>56592</v>
      </c>
    </row>
    <row r="2330" spans="1:15" x14ac:dyDescent="0.25">
      <c r="A2330" s="93"/>
      <c r="O2330" s="93"/>
    </row>
    <row r="2331" spans="1:15" x14ac:dyDescent="0.25">
      <c r="A2331" s="25" t="s">
        <v>5106</v>
      </c>
      <c r="C2331" s="40">
        <v>42312</v>
      </c>
      <c r="D2331" s="41" t="s">
        <v>5107</v>
      </c>
      <c r="E2331" s="42" t="s">
        <v>5108</v>
      </c>
      <c r="F2331" s="37" t="s">
        <v>5109</v>
      </c>
      <c r="G2331" s="37" t="s">
        <v>5110</v>
      </c>
      <c r="H2331" s="37">
        <v>3010</v>
      </c>
      <c r="I2331" s="33">
        <v>0.5</v>
      </c>
      <c r="J2331" s="34">
        <v>7950</v>
      </c>
      <c r="K2331" s="35">
        <f t="shared" ref="K2331:K2337" si="92">ROUND(J2331/0.35,-1)</f>
        <v>22710</v>
      </c>
      <c r="N2331" s="21">
        <f t="shared" ref="N2331:N2337" si="93">SUM(I2331+M2331)</f>
        <v>0.5</v>
      </c>
    </row>
    <row r="2332" spans="1:15" x14ac:dyDescent="0.25">
      <c r="A2332" s="25" t="s">
        <v>5128</v>
      </c>
      <c r="C2332" s="40">
        <v>42313</v>
      </c>
      <c r="D2332" s="41" t="s">
        <v>5129</v>
      </c>
      <c r="E2332" s="42">
        <v>49.259599999999999</v>
      </c>
      <c r="F2332" s="37" t="s">
        <v>5132</v>
      </c>
      <c r="G2332" s="37" t="s">
        <v>5133</v>
      </c>
      <c r="H2332" s="37">
        <v>1040</v>
      </c>
      <c r="I2332" s="33">
        <v>1.5</v>
      </c>
      <c r="J2332" s="34">
        <v>221590</v>
      </c>
      <c r="K2332" s="35">
        <f t="shared" si="92"/>
        <v>633110</v>
      </c>
      <c r="N2332" s="21">
        <f t="shared" si="93"/>
        <v>1.5</v>
      </c>
    </row>
    <row r="2333" spans="1:15" x14ac:dyDescent="0.25">
      <c r="D2333" s="41" t="s">
        <v>5130</v>
      </c>
      <c r="E2333" s="42">
        <v>54.527999999999999</v>
      </c>
      <c r="F2333" s="37" t="s">
        <v>124</v>
      </c>
      <c r="G2333" s="37" t="s">
        <v>124</v>
      </c>
      <c r="K2333" s="35">
        <f t="shared" si="92"/>
        <v>0</v>
      </c>
      <c r="N2333" s="21">
        <f t="shared" si="93"/>
        <v>0</v>
      </c>
    </row>
    <row r="2334" spans="1:15" x14ac:dyDescent="0.25">
      <c r="D2334" s="41" t="s">
        <v>5131</v>
      </c>
      <c r="E2334" s="42">
        <v>24.667999999999999</v>
      </c>
      <c r="F2334" s="37" t="s">
        <v>124</v>
      </c>
      <c r="G2334" s="37" t="s">
        <v>124</v>
      </c>
      <c r="K2334" s="35">
        <f t="shared" si="92"/>
        <v>0</v>
      </c>
      <c r="N2334" s="21">
        <f t="shared" si="93"/>
        <v>0</v>
      </c>
    </row>
    <row r="2335" spans="1:15" x14ac:dyDescent="0.25">
      <c r="A2335" s="25" t="s">
        <v>5134</v>
      </c>
      <c r="C2335" s="40">
        <v>42313</v>
      </c>
      <c r="D2335" s="41" t="s">
        <v>5129</v>
      </c>
      <c r="E2335" s="42">
        <v>49.259599999999999</v>
      </c>
      <c r="F2335" s="37" t="s">
        <v>5133</v>
      </c>
      <c r="G2335" s="37" t="s">
        <v>5135</v>
      </c>
      <c r="H2335" s="37">
        <v>1040</v>
      </c>
      <c r="I2335" s="33">
        <v>0.5</v>
      </c>
      <c r="J2335" s="34">
        <v>68880</v>
      </c>
      <c r="K2335" s="35">
        <f t="shared" si="92"/>
        <v>196800</v>
      </c>
      <c r="N2335" s="21">
        <f t="shared" si="93"/>
        <v>0.5</v>
      </c>
    </row>
    <row r="2336" spans="1:15" x14ac:dyDescent="0.25">
      <c r="A2336" s="25" t="s">
        <v>5136</v>
      </c>
      <c r="C2336" s="40">
        <v>42313</v>
      </c>
      <c r="D2336" s="41" t="s">
        <v>5130</v>
      </c>
      <c r="E2336" s="42">
        <v>54.527999999999999</v>
      </c>
      <c r="F2336" s="37" t="s">
        <v>5133</v>
      </c>
      <c r="G2336" s="37" t="s">
        <v>5135</v>
      </c>
      <c r="H2336" s="37">
        <v>1040</v>
      </c>
      <c r="I2336" s="33">
        <v>0.5</v>
      </c>
      <c r="J2336" s="34">
        <v>119240</v>
      </c>
      <c r="K2336" s="35">
        <f t="shared" si="92"/>
        <v>340690</v>
      </c>
      <c r="N2336" s="21">
        <f t="shared" si="93"/>
        <v>0.5</v>
      </c>
    </row>
    <row r="2337" spans="1:15" x14ac:dyDescent="0.25">
      <c r="A2337" s="25" t="s">
        <v>5137</v>
      </c>
      <c r="C2337" s="40">
        <v>42313</v>
      </c>
      <c r="D2337" s="41" t="s">
        <v>5131</v>
      </c>
      <c r="E2337" s="42">
        <v>24.667999999999999</v>
      </c>
      <c r="F2337" s="37" t="s">
        <v>5133</v>
      </c>
      <c r="G2337" s="37" t="s">
        <v>5135</v>
      </c>
      <c r="H2337" s="37">
        <v>1040</v>
      </c>
      <c r="I2337" s="33">
        <v>0.5</v>
      </c>
      <c r="J2337" s="34">
        <v>33470</v>
      </c>
      <c r="K2337" s="35">
        <f t="shared" si="92"/>
        <v>95630</v>
      </c>
      <c r="N2337" s="21">
        <f t="shared" si="93"/>
        <v>0.5</v>
      </c>
    </row>
    <row r="2338" spans="1:15" x14ac:dyDescent="0.25">
      <c r="A2338" s="25">
        <v>744</v>
      </c>
      <c r="C2338" s="40">
        <v>42317</v>
      </c>
      <c r="D2338" s="41" t="s">
        <v>5156</v>
      </c>
      <c r="E2338" s="42">
        <v>68.613</v>
      </c>
      <c r="F2338" s="37" t="s">
        <v>5157</v>
      </c>
      <c r="G2338" s="37" t="s">
        <v>5158</v>
      </c>
      <c r="H2338" s="37">
        <v>1130</v>
      </c>
      <c r="I2338" s="33">
        <v>0.5</v>
      </c>
      <c r="J2338" s="34">
        <v>71360</v>
      </c>
      <c r="K2338" s="35">
        <f t="shared" si="88"/>
        <v>203890</v>
      </c>
      <c r="L2338" s="36">
        <v>343000</v>
      </c>
      <c r="M2338" s="36">
        <v>1372</v>
      </c>
      <c r="N2338" s="21">
        <f t="shared" si="89"/>
        <v>1372.5</v>
      </c>
    </row>
    <row r="2339" spans="1:15" x14ac:dyDescent="0.25">
      <c r="A2339" s="25">
        <v>745</v>
      </c>
      <c r="C2339" s="40">
        <v>42317</v>
      </c>
      <c r="D2339" s="41" t="s">
        <v>5159</v>
      </c>
      <c r="E2339" s="42">
        <v>75.085999999999999</v>
      </c>
      <c r="F2339" s="37" t="s">
        <v>5160</v>
      </c>
      <c r="G2339" s="37" t="s">
        <v>5161</v>
      </c>
      <c r="H2339" s="37">
        <v>1020</v>
      </c>
      <c r="I2339" s="33">
        <v>0.5</v>
      </c>
      <c r="J2339" s="34">
        <v>105120</v>
      </c>
      <c r="K2339" s="35">
        <f t="shared" si="88"/>
        <v>300340</v>
      </c>
      <c r="L2339" s="36">
        <v>195223.6</v>
      </c>
      <c r="M2339" s="36">
        <v>781.2</v>
      </c>
      <c r="N2339" s="21">
        <f t="shared" si="89"/>
        <v>781.7</v>
      </c>
    </row>
    <row r="2340" spans="1:15" s="30" customFormat="1" x14ac:dyDescent="0.25">
      <c r="A2340" s="26">
        <v>746</v>
      </c>
      <c r="B2340" s="44"/>
      <c r="C2340" s="45">
        <v>42317</v>
      </c>
      <c r="D2340" s="45" t="s">
        <v>4786</v>
      </c>
      <c r="E2340" s="46">
        <v>2.7010000000000001</v>
      </c>
      <c r="F2340" s="30" t="s">
        <v>1892</v>
      </c>
      <c r="G2340" s="30" t="s">
        <v>5162</v>
      </c>
      <c r="H2340" s="30">
        <v>1060</v>
      </c>
      <c r="I2340" s="31">
        <v>0.5</v>
      </c>
      <c r="J2340" s="31">
        <v>26000</v>
      </c>
      <c r="K2340" s="28">
        <f t="shared" si="88"/>
        <v>74290</v>
      </c>
      <c r="L2340" s="32">
        <v>90000</v>
      </c>
      <c r="M2340" s="32">
        <v>360</v>
      </c>
      <c r="N2340" s="28">
        <f t="shared" si="89"/>
        <v>360.5</v>
      </c>
      <c r="O2340" s="26"/>
    </row>
    <row r="2341" spans="1:15" x14ac:dyDescent="0.25">
      <c r="K2341" s="35">
        <f t="shared" si="88"/>
        <v>0</v>
      </c>
      <c r="N2341" s="21">
        <f>SUM(N2331:N2340)</f>
        <v>2518.1999999999998</v>
      </c>
      <c r="O2341" s="25">
        <v>56616</v>
      </c>
    </row>
    <row r="2343" spans="1:15" x14ac:dyDescent="0.25">
      <c r="A2343" s="25">
        <v>747</v>
      </c>
      <c r="C2343" s="40">
        <v>42317</v>
      </c>
      <c r="D2343" s="41" t="s">
        <v>5163</v>
      </c>
      <c r="E2343" s="42">
        <v>0.64100000000000001</v>
      </c>
      <c r="F2343" s="37" t="s">
        <v>5164</v>
      </c>
      <c r="G2343" s="37" t="s">
        <v>5165</v>
      </c>
      <c r="H2343" s="37">
        <v>1100</v>
      </c>
      <c r="I2343" s="33">
        <v>0.5</v>
      </c>
      <c r="J2343" s="34">
        <v>12970</v>
      </c>
      <c r="K2343" s="35">
        <f t="shared" si="88"/>
        <v>37060</v>
      </c>
      <c r="L2343" s="36">
        <v>30000</v>
      </c>
      <c r="M2343" s="36">
        <v>120</v>
      </c>
      <c r="N2343" s="21">
        <f t="shared" si="89"/>
        <v>120.5</v>
      </c>
    </row>
    <row r="2344" spans="1:15" x14ac:dyDescent="0.25">
      <c r="A2344" s="25" t="s">
        <v>5166</v>
      </c>
      <c r="C2344" s="40">
        <v>42318</v>
      </c>
      <c r="D2344" s="41" t="s">
        <v>5167</v>
      </c>
      <c r="E2344" s="42" t="s">
        <v>5168</v>
      </c>
      <c r="F2344" s="37" t="s">
        <v>2531</v>
      </c>
      <c r="G2344" s="37" t="s">
        <v>5069</v>
      </c>
      <c r="H2344" s="37">
        <v>3010</v>
      </c>
      <c r="I2344" s="33">
        <v>0.5</v>
      </c>
      <c r="J2344" s="34">
        <v>6040</v>
      </c>
      <c r="K2344" s="35">
        <f t="shared" si="88"/>
        <v>17260</v>
      </c>
      <c r="N2344" s="21">
        <f t="shared" si="89"/>
        <v>0.5</v>
      </c>
    </row>
    <row r="2345" spans="1:15" x14ac:dyDescent="0.25">
      <c r="A2345" s="25" t="s">
        <v>5169</v>
      </c>
      <c r="C2345" s="40">
        <v>42318</v>
      </c>
      <c r="D2345" s="41" t="s">
        <v>5170</v>
      </c>
      <c r="E2345" s="42" t="s">
        <v>5171</v>
      </c>
      <c r="F2345" s="37" t="s">
        <v>124</v>
      </c>
      <c r="G2345" s="37" t="s">
        <v>124</v>
      </c>
      <c r="H2345" s="37">
        <v>3010</v>
      </c>
      <c r="I2345" s="33">
        <v>0.5</v>
      </c>
      <c r="J2345" s="34">
        <v>10140</v>
      </c>
      <c r="K2345" s="35">
        <f t="shared" si="88"/>
        <v>28970</v>
      </c>
      <c r="N2345" s="21">
        <f t="shared" si="89"/>
        <v>0.5</v>
      </c>
    </row>
    <row r="2346" spans="1:15" x14ac:dyDescent="0.25">
      <c r="A2346" s="25">
        <v>748</v>
      </c>
      <c r="C2346" s="40">
        <v>42318</v>
      </c>
      <c r="D2346" s="41" t="s">
        <v>5172</v>
      </c>
      <c r="E2346" s="42">
        <v>0.86</v>
      </c>
      <c r="F2346" s="37" t="s">
        <v>5173</v>
      </c>
      <c r="G2346" s="37" t="s">
        <v>5174</v>
      </c>
      <c r="H2346" s="37">
        <v>1090</v>
      </c>
      <c r="I2346" s="33">
        <v>0.5</v>
      </c>
      <c r="J2346" s="34">
        <v>41550</v>
      </c>
      <c r="K2346" s="35">
        <f t="shared" si="88"/>
        <v>118710</v>
      </c>
      <c r="L2346" s="36">
        <v>134500</v>
      </c>
      <c r="M2346" s="36">
        <v>538</v>
      </c>
      <c r="N2346" s="21">
        <f t="shared" si="89"/>
        <v>538.5</v>
      </c>
    </row>
    <row r="2347" spans="1:15" s="30" customFormat="1" x14ac:dyDescent="0.25">
      <c r="A2347" s="26" t="s">
        <v>5175</v>
      </c>
      <c r="B2347" s="44"/>
      <c r="C2347" s="45">
        <v>42318</v>
      </c>
      <c r="D2347" s="45" t="s">
        <v>5176</v>
      </c>
      <c r="E2347" s="46">
        <v>10.367000000000001</v>
      </c>
      <c r="F2347" s="30" t="s">
        <v>5177</v>
      </c>
      <c r="G2347" s="30" t="s">
        <v>5178</v>
      </c>
      <c r="H2347" s="30">
        <v>1160</v>
      </c>
      <c r="I2347" s="31">
        <v>0.5</v>
      </c>
      <c r="J2347" s="31">
        <v>38390</v>
      </c>
      <c r="K2347" s="28">
        <f t="shared" si="88"/>
        <v>109690</v>
      </c>
      <c r="L2347" s="32"/>
      <c r="M2347" s="32"/>
      <c r="N2347" s="28">
        <f t="shared" si="89"/>
        <v>0.5</v>
      </c>
      <c r="O2347" s="26"/>
    </row>
    <row r="2348" spans="1:15" x14ac:dyDescent="0.25">
      <c r="N2348" s="21">
        <f>SUM(N2343:N2347)</f>
        <v>660.5</v>
      </c>
      <c r="O2348" s="25">
        <v>56641</v>
      </c>
    </row>
    <row r="2350" spans="1:15" x14ac:dyDescent="0.25">
      <c r="A2350" s="25">
        <v>749</v>
      </c>
      <c r="C2350" s="40">
        <v>42320</v>
      </c>
      <c r="D2350" s="41" t="s">
        <v>5179</v>
      </c>
      <c r="E2350" s="42">
        <v>98.928899999999999</v>
      </c>
      <c r="F2350" s="37" t="s">
        <v>5180</v>
      </c>
      <c r="G2350" s="37" t="s">
        <v>5181</v>
      </c>
      <c r="H2350" s="37">
        <v>1140</v>
      </c>
      <c r="I2350" s="33">
        <v>0.5</v>
      </c>
      <c r="J2350" s="34">
        <v>130420</v>
      </c>
      <c r="K2350" s="35">
        <f t="shared" si="88"/>
        <v>372630</v>
      </c>
      <c r="L2350" s="36">
        <v>369994.09</v>
      </c>
      <c r="M2350" s="36">
        <v>1480</v>
      </c>
      <c r="N2350" s="21">
        <f t="shared" si="89"/>
        <v>1480.5</v>
      </c>
    </row>
    <row r="2351" spans="1:15" x14ac:dyDescent="0.25">
      <c r="A2351" s="25">
        <v>750</v>
      </c>
      <c r="C2351" s="40">
        <v>42320</v>
      </c>
      <c r="D2351" s="41" t="s">
        <v>5182</v>
      </c>
      <c r="E2351" s="42">
        <v>1.6739999999999999</v>
      </c>
      <c r="F2351" s="37" t="s">
        <v>5183</v>
      </c>
      <c r="G2351" s="37" t="s">
        <v>5184</v>
      </c>
      <c r="H2351" s="37">
        <v>1100</v>
      </c>
      <c r="I2351" s="33">
        <v>0.5</v>
      </c>
      <c r="J2351" s="34">
        <v>30360</v>
      </c>
      <c r="K2351" s="35">
        <f t="shared" si="88"/>
        <v>86740</v>
      </c>
      <c r="L2351" s="36">
        <v>80000</v>
      </c>
      <c r="M2351" s="36">
        <v>320</v>
      </c>
      <c r="N2351" s="21">
        <f t="shared" si="89"/>
        <v>320.5</v>
      </c>
    </row>
    <row r="2352" spans="1:15" s="30" customFormat="1" x14ac:dyDescent="0.25">
      <c r="A2352" s="26" t="s">
        <v>5185</v>
      </c>
      <c r="B2352" s="44"/>
      <c r="C2352" s="45">
        <v>42320</v>
      </c>
      <c r="D2352" s="45" t="s">
        <v>5186</v>
      </c>
      <c r="E2352" s="46">
        <v>13.553100000000001</v>
      </c>
      <c r="F2352" s="30" t="s">
        <v>5187</v>
      </c>
      <c r="G2352" s="30" t="s">
        <v>5188</v>
      </c>
      <c r="H2352" s="30">
        <v>1200</v>
      </c>
      <c r="I2352" s="31">
        <v>0.5</v>
      </c>
      <c r="J2352" s="31">
        <v>15610</v>
      </c>
      <c r="K2352" s="28">
        <f t="shared" si="88"/>
        <v>44600</v>
      </c>
      <c r="L2352" s="32"/>
      <c r="M2352" s="32"/>
      <c r="N2352" s="28">
        <f t="shared" si="89"/>
        <v>0.5</v>
      </c>
      <c r="O2352" s="26"/>
    </row>
    <row r="2353" spans="1:15" x14ac:dyDescent="0.25">
      <c r="N2353" s="21">
        <f>SUM(N2350:N2352)</f>
        <v>1801.5</v>
      </c>
      <c r="O2353" s="25">
        <v>56662</v>
      </c>
    </row>
    <row r="2355" spans="1:15" x14ac:dyDescent="0.25">
      <c r="A2355" s="25" t="s">
        <v>5189</v>
      </c>
      <c r="C2355" s="40">
        <v>42321</v>
      </c>
      <c r="D2355" s="41" t="s">
        <v>5190</v>
      </c>
      <c r="E2355" s="42">
        <v>1</v>
      </c>
      <c r="F2355" s="37" t="s">
        <v>5188</v>
      </c>
      <c r="G2355" s="37" t="s">
        <v>5191</v>
      </c>
      <c r="H2355" s="37">
        <v>1200</v>
      </c>
      <c r="I2355" s="33">
        <v>0.5</v>
      </c>
      <c r="J2355" s="34">
        <v>1400</v>
      </c>
      <c r="K2355" s="35">
        <f t="shared" si="88"/>
        <v>4000</v>
      </c>
      <c r="N2355" s="21">
        <f t="shared" si="89"/>
        <v>0.5</v>
      </c>
    </row>
    <row r="2356" spans="1:15" x14ac:dyDescent="0.25">
      <c r="A2356" s="25" t="s">
        <v>5192</v>
      </c>
      <c r="C2356" s="40">
        <v>42321</v>
      </c>
      <c r="D2356" s="41" t="s">
        <v>5193</v>
      </c>
      <c r="E2356" s="42">
        <v>116.9314</v>
      </c>
      <c r="F2356" s="37" t="s">
        <v>5188</v>
      </c>
      <c r="G2356" s="37" t="s">
        <v>5191</v>
      </c>
      <c r="H2356" s="37" t="s">
        <v>5194</v>
      </c>
      <c r="I2356" s="33">
        <v>4</v>
      </c>
      <c r="J2356" s="34">
        <v>347380</v>
      </c>
      <c r="K2356" s="35">
        <f t="shared" si="88"/>
        <v>992510</v>
      </c>
      <c r="N2356" s="21">
        <f t="shared" si="89"/>
        <v>4</v>
      </c>
    </row>
    <row r="2357" spans="1:15" x14ac:dyDescent="0.25">
      <c r="D2357" s="41" t="s">
        <v>5195</v>
      </c>
      <c r="E2357" s="42" t="s">
        <v>659</v>
      </c>
      <c r="F2357" s="37" t="s">
        <v>124</v>
      </c>
      <c r="G2357" s="37" t="s">
        <v>124</v>
      </c>
      <c r="K2357" s="35">
        <f t="shared" si="88"/>
        <v>0</v>
      </c>
      <c r="N2357" s="21">
        <f t="shared" si="89"/>
        <v>0</v>
      </c>
    </row>
    <row r="2358" spans="1:15" x14ac:dyDescent="0.25">
      <c r="D2358" s="41" t="s">
        <v>5196</v>
      </c>
      <c r="E2358" s="42" t="s">
        <v>659</v>
      </c>
      <c r="F2358" s="37" t="s">
        <v>124</v>
      </c>
      <c r="G2358" s="37" t="s">
        <v>124</v>
      </c>
      <c r="K2358" s="35">
        <f t="shared" si="88"/>
        <v>0</v>
      </c>
      <c r="N2358" s="21">
        <f t="shared" si="89"/>
        <v>0</v>
      </c>
    </row>
    <row r="2359" spans="1:15" x14ac:dyDescent="0.25">
      <c r="D2359" s="41" t="s">
        <v>5197</v>
      </c>
      <c r="E2359" s="42" t="s">
        <v>659</v>
      </c>
      <c r="F2359" s="37" t="s">
        <v>124</v>
      </c>
      <c r="G2359" s="37" t="s">
        <v>124</v>
      </c>
      <c r="K2359" s="35">
        <f t="shared" si="88"/>
        <v>0</v>
      </c>
      <c r="N2359" s="21">
        <f t="shared" si="89"/>
        <v>0</v>
      </c>
    </row>
    <row r="2360" spans="1:15" x14ac:dyDescent="0.25">
      <c r="D2360" s="41" t="s">
        <v>5198</v>
      </c>
      <c r="E2360" s="42">
        <v>160</v>
      </c>
      <c r="F2360" s="37" t="s">
        <v>124</v>
      </c>
      <c r="G2360" s="37" t="s">
        <v>124</v>
      </c>
      <c r="K2360" s="35">
        <f t="shared" si="88"/>
        <v>0</v>
      </c>
      <c r="N2360" s="21">
        <f t="shared" si="89"/>
        <v>0</v>
      </c>
    </row>
    <row r="2361" spans="1:15" x14ac:dyDescent="0.25">
      <c r="D2361" s="41" t="s">
        <v>5199</v>
      </c>
      <c r="E2361" s="42">
        <v>5.1289999999999996</v>
      </c>
      <c r="F2361" s="37" t="s">
        <v>124</v>
      </c>
      <c r="G2361" s="37" t="s">
        <v>124</v>
      </c>
      <c r="K2361" s="35">
        <f t="shared" si="88"/>
        <v>0</v>
      </c>
      <c r="N2361" s="21">
        <f t="shared" si="89"/>
        <v>0</v>
      </c>
    </row>
    <row r="2362" spans="1:15" x14ac:dyDescent="0.25">
      <c r="A2362" s="25">
        <v>751</v>
      </c>
      <c r="C2362" s="40">
        <v>42321</v>
      </c>
      <c r="D2362" s="41" t="s">
        <v>4568</v>
      </c>
      <c r="E2362" s="42">
        <v>39.466000000000001</v>
      </c>
      <c r="F2362" s="37" t="s">
        <v>5200</v>
      </c>
      <c r="G2362" s="37" t="s">
        <v>5201</v>
      </c>
      <c r="H2362" s="37">
        <v>1040</v>
      </c>
      <c r="I2362" s="33">
        <v>1.5</v>
      </c>
      <c r="J2362" s="34">
        <v>157680</v>
      </c>
      <c r="K2362" s="35">
        <f t="shared" si="88"/>
        <v>450510</v>
      </c>
      <c r="L2362" s="36">
        <v>530000</v>
      </c>
      <c r="M2362" s="36">
        <v>2120</v>
      </c>
      <c r="N2362" s="21">
        <f t="shared" si="89"/>
        <v>2121.5</v>
      </c>
    </row>
    <row r="2363" spans="1:15" x14ac:dyDescent="0.25">
      <c r="D2363" s="41" t="s">
        <v>4569</v>
      </c>
      <c r="E2363" s="42">
        <v>40</v>
      </c>
      <c r="F2363" s="37" t="s">
        <v>124</v>
      </c>
      <c r="G2363" s="37" t="s">
        <v>124</v>
      </c>
      <c r="K2363" s="35">
        <f t="shared" si="88"/>
        <v>0</v>
      </c>
      <c r="N2363" s="21">
        <f t="shared" si="89"/>
        <v>0</v>
      </c>
    </row>
    <row r="2364" spans="1:15" x14ac:dyDescent="0.25">
      <c r="D2364" s="41" t="s">
        <v>4570</v>
      </c>
      <c r="E2364" s="42">
        <v>40</v>
      </c>
      <c r="F2364" s="37" t="s">
        <v>124</v>
      </c>
      <c r="G2364" s="37" t="s">
        <v>124</v>
      </c>
      <c r="K2364" s="35">
        <f t="shared" ref="K2364:K2422" si="94">ROUND(J2364/0.35,-1)</f>
        <v>0</v>
      </c>
      <c r="N2364" s="21">
        <f t="shared" ref="N2364:N2422" si="95">SUM(I2364+M2364)</f>
        <v>0</v>
      </c>
    </row>
    <row r="2365" spans="1:15" x14ac:dyDescent="0.25">
      <c r="A2365" s="25" t="s">
        <v>5202</v>
      </c>
      <c r="C2365" s="40">
        <v>42321</v>
      </c>
      <c r="D2365" s="41" t="s">
        <v>4567</v>
      </c>
      <c r="E2365" s="42">
        <v>0.5</v>
      </c>
      <c r="F2365" s="37" t="s">
        <v>5200</v>
      </c>
      <c r="G2365" s="37" t="s">
        <v>5203</v>
      </c>
      <c r="H2365" s="37">
        <v>1040</v>
      </c>
      <c r="I2365" s="33">
        <v>0.5</v>
      </c>
      <c r="J2365" s="34">
        <v>700</v>
      </c>
      <c r="K2365" s="35">
        <f t="shared" si="94"/>
        <v>2000</v>
      </c>
      <c r="N2365" s="21">
        <f t="shared" si="95"/>
        <v>0.5</v>
      </c>
    </row>
    <row r="2366" spans="1:15" x14ac:dyDescent="0.25">
      <c r="A2366" s="25">
        <v>752</v>
      </c>
      <c r="C2366" s="40">
        <v>42324</v>
      </c>
      <c r="D2366" s="41" t="s">
        <v>5204</v>
      </c>
      <c r="E2366" s="42">
        <v>0.42159999999999997</v>
      </c>
      <c r="F2366" s="37" t="s">
        <v>551</v>
      </c>
      <c r="G2366" s="37" t="s">
        <v>5205</v>
      </c>
      <c r="H2366" s="37">
        <v>1080</v>
      </c>
      <c r="I2366" s="33">
        <v>0.5</v>
      </c>
      <c r="J2366" s="34">
        <v>4300</v>
      </c>
      <c r="K2366" s="35">
        <f t="shared" si="94"/>
        <v>12290</v>
      </c>
      <c r="L2366" s="36">
        <v>5000</v>
      </c>
      <c r="M2366" s="36">
        <v>20</v>
      </c>
      <c r="N2366" s="21">
        <f t="shared" si="95"/>
        <v>20.5</v>
      </c>
    </row>
    <row r="2367" spans="1:15" x14ac:dyDescent="0.25">
      <c r="A2367" s="25" t="s">
        <v>5206</v>
      </c>
      <c r="C2367" s="40">
        <v>42324</v>
      </c>
      <c r="D2367" s="41" t="s">
        <v>5207</v>
      </c>
      <c r="E2367" s="42">
        <v>0.66200000000000003</v>
      </c>
      <c r="F2367" s="37" t="s">
        <v>5208</v>
      </c>
      <c r="G2367" s="37" t="s">
        <v>5209</v>
      </c>
      <c r="H2367" s="37">
        <v>1170</v>
      </c>
      <c r="I2367" s="33">
        <v>0.5</v>
      </c>
      <c r="J2367" s="34">
        <v>13500</v>
      </c>
      <c r="K2367" s="35">
        <f t="shared" si="94"/>
        <v>38570</v>
      </c>
      <c r="N2367" s="21">
        <f t="shared" si="95"/>
        <v>0.5</v>
      </c>
    </row>
    <row r="2368" spans="1:15" x14ac:dyDescent="0.25">
      <c r="A2368" s="25" t="s">
        <v>5210</v>
      </c>
      <c r="C2368" s="40">
        <v>42324</v>
      </c>
      <c r="D2368" s="41" t="s">
        <v>5211</v>
      </c>
      <c r="E2368" s="42">
        <v>4.29</v>
      </c>
      <c r="F2368" s="37" t="s">
        <v>5212</v>
      </c>
      <c r="G2368" s="37" t="s">
        <v>5213</v>
      </c>
      <c r="H2368" s="37">
        <v>1040</v>
      </c>
      <c r="I2368" s="33">
        <v>0.5</v>
      </c>
      <c r="J2368" s="34">
        <v>6010</v>
      </c>
      <c r="K2368" s="35">
        <f t="shared" si="94"/>
        <v>17170</v>
      </c>
      <c r="N2368" s="21">
        <f t="shared" si="95"/>
        <v>0.5</v>
      </c>
    </row>
    <row r="2369" spans="1:15" x14ac:dyDescent="0.25">
      <c r="A2369" s="25">
        <v>753</v>
      </c>
      <c r="C2369" s="40">
        <v>42324</v>
      </c>
      <c r="D2369" s="41" t="s">
        <v>5214</v>
      </c>
      <c r="E2369" s="42">
        <v>6.9660000000000002</v>
      </c>
      <c r="F2369" s="37" t="s">
        <v>5215</v>
      </c>
      <c r="G2369" s="37" t="s">
        <v>5216</v>
      </c>
      <c r="H2369" s="37">
        <v>1220</v>
      </c>
      <c r="I2369" s="33">
        <v>0.5</v>
      </c>
      <c r="J2369" s="34">
        <v>50800</v>
      </c>
      <c r="K2369" s="35">
        <f t="shared" si="94"/>
        <v>145140</v>
      </c>
      <c r="L2369" s="36">
        <v>190000</v>
      </c>
      <c r="M2369" s="36">
        <v>760</v>
      </c>
      <c r="N2369" s="21">
        <f t="shared" si="95"/>
        <v>760.5</v>
      </c>
    </row>
    <row r="2370" spans="1:15" x14ac:dyDescent="0.25">
      <c r="A2370" s="25" t="s">
        <v>5217</v>
      </c>
      <c r="C2370" s="40">
        <v>42324</v>
      </c>
      <c r="D2370" s="41" t="s">
        <v>5218</v>
      </c>
      <c r="E2370" s="42" t="s">
        <v>5219</v>
      </c>
      <c r="F2370" s="37" t="s">
        <v>5220</v>
      </c>
      <c r="G2370" s="37" t="s">
        <v>5221</v>
      </c>
      <c r="H2370" s="37">
        <v>3010</v>
      </c>
      <c r="I2370" s="33">
        <v>0.5</v>
      </c>
      <c r="J2370" s="34">
        <v>24550</v>
      </c>
      <c r="K2370" s="35">
        <f t="shared" si="94"/>
        <v>70140</v>
      </c>
      <c r="N2370" s="21">
        <f t="shared" si="95"/>
        <v>0.5</v>
      </c>
    </row>
    <row r="2371" spans="1:15" x14ac:dyDescent="0.25">
      <c r="A2371" s="25" t="s">
        <v>5222</v>
      </c>
      <c r="C2371" s="40">
        <v>42324</v>
      </c>
      <c r="D2371" s="41" t="s">
        <v>5223</v>
      </c>
      <c r="E2371" s="42">
        <v>0.45500000000000002</v>
      </c>
      <c r="F2371" s="37" t="s">
        <v>5224</v>
      </c>
      <c r="G2371" s="37" t="s">
        <v>5225</v>
      </c>
      <c r="H2371" s="37">
        <v>3010</v>
      </c>
      <c r="I2371" s="33">
        <v>1</v>
      </c>
      <c r="J2371" s="34">
        <v>21810</v>
      </c>
      <c r="K2371" s="35">
        <f t="shared" si="94"/>
        <v>62310</v>
      </c>
      <c r="N2371" s="21">
        <f t="shared" si="95"/>
        <v>1</v>
      </c>
    </row>
    <row r="2372" spans="1:15" x14ac:dyDescent="0.25">
      <c r="D2372" s="41" t="s">
        <v>5226</v>
      </c>
      <c r="E2372" s="42">
        <v>1.5100000000000001E-2</v>
      </c>
      <c r="F2372" s="37" t="s">
        <v>124</v>
      </c>
      <c r="G2372" s="37" t="s">
        <v>124</v>
      </c>
      <c r="K2372" s="35">
        <f t="shared" si="94"/>
        <v>0</v>
      </c>
      <c r="N2372" s="21">
        <f t="shared" si="95"/>
        <v>0</v>
      </c>
    </row>
    <row r="2373" spans="1:15" s="30" customFormat="1" x14ac:dyDescent="0.25">
      <c r="A2373" s="26">
        <v>754</v>
      </c>
      <c r="B2373" s="44"/>
      <c r="C2373" s="45">
        <v>42324</v>
      </c>
      <c r="D2373" s="45" t="s">
        <v>5227</v>
      </c>
      <c r="E2373" s="46">
        <v>3.9390000000000001</v>
      </c>
      <c r="F2373" s="30" t="s">
        <v>4421</v>
      </c>
      <c r="G2373" s="30" t="s">
        <v>5228</v>
      </c>
      <c r="H2373" s="30">
        <v>1070</v>
      </c>
      <c r="I2373" s="31">
        <v>0.5</v>
      </c>
      <c r="J2373" s="31">
        <v>3970</v>
      </c>
      <c r="K2373" s="28">
        <f t="shared" si="94"/>
        <v>11340</v>
      </c>
      <c r="L2373" s="32">
        <v>28000</v>
      </c>
      <c r="M2373" s="32">
        <v>112</v>
      </c>
      <c r="N2373" s="28">
        <f t="shared" si="95"/>
        <v>112.5</v>
      </c>
      <c r="O2373" s="26"/>
    </row>
    <row r="2374" spans="1:15" x14ac:dyDescent="0.25">
      <c r="N2374" s="21">
        <f>SUM(N2355:N2373)</f>
        <v>3022.5</v>
      </c>
      <c r="O2374" s="25">
        <v>56689</v>
      </c>
    </row>
    <row r="2376" spans="1:15" x14ac:dyDescent="0.25">
      <c r="A2376" s="25" t="s">
        <v>5229</v>
      </c>
      <c r="C2376" s="40">
        <v>42324</v>
      </c>
      <c r="D2376" s="41" t="s">
        <v>5230</v>
      </c>
      <c r="E2376" s="42">
        <v>2</v>
      </c>
      <c r="F2376" s="37" t="s">
        <v>5232</v>
      </c>
      <c r="G2376" s="37" t="s">
        <v>5233</v>
      </c>
      <c r="H2376" s="37">
        <v>1140</v>
      </c>
      <c r="I2376" s="33">
        <v>1</v>
      </c>
      <c r="J2376" s="34">
        <v>61100</v>
      </c>
      <c r="K2376" s="35">
        <f t="shared" si="94"/>
        <v>174570</v>
      </c>
      <c r="N2376" s="21">
        <f t="shared" si="95"/>
        <v>1</v>
      </c>
    </row>
    <row r="2377" spans="1:15" x14ac:dyDescent="0.25">
      <c r="D2377" s="41" t="s">
        <v>5231</v>
      </c>
      <c r="E2377" s="42">
        <v>18.622</v>
      </c>
      <c r="F2377" s="37" t="s">
        <v>124</v>
      </c>
      <c r="G2377" s="37" t="s">
        <v>124</v>
      </c>
      <c r="K2377" s="35">
        <f t="shared" si="94"/>
        <v>0</v>
      </c>
      <c r="N2377" s="21">
        <f t="shared" si="95"/>
        <v>0</v>
      </c>
    </row>
    <row r="2378" spans="1:15" x14ac:dyDescent="0.25">
      <c r="A2378" s="25">
        <v>755</v>
      </c>
      <c r="C2378" s="40">
        <v>42325</v>
      </c>
      <c r="D2378" s="41" t="s">
        <v>5234</v>
      </c>
      <c r="E2378" s="42" t="s">
        <v>5235</v>
      </c>
      <c r="F2378" s="37" t="s">
        <v>5236</v>
      </c>
      <c r="G2378" s="37" t="s">
        <v>5237</v>
      </c>
      <c r="H2378" s="37">
        <v>3010</v>
      </c>
      <c r="I2378" s="33">
        <v>0.5</v>
      </c>
      <c r="J2378" s="34">
        <v>9960</v>
      </c>
      <c r="K2378" s="35">
        <f t="shared" si="94"/>
        <v>28460</v>
      </c>
      <c r="L2378" s="36">
        <v>13000</v>
      </c>
      <c r="M2378" s="36">
        <v>52</v>
      </c>
      <c r="N2378" s="21">
        <f t="shared" si="95"/>
        <v>52.5</v>
      </c>
    </row>
    <row r="2379" spans="1:15" x14ac:dyDescent="0.25">
      <c r="A2379" s="25">
        <v>756</v>
      </c>
      <c r="C2379" s="40">
        <v>42325</v>
      </c>
      <c r="D2379" s="41" t="s">
        <v>5238</v>
      </c>
      <c r="E2379" s="42">
        <v>5.6360000000000001</v>
      </c>
      <c r="F2379" s="37" t="s">
        <v>5239</v>
      </c>
      <c r="G2379" s="37" t="s">
        <v>5240</v>
      </c>
      <c r="H2379" s="37">
        <v>1210</v>
      </c>
      <c r="I2379" s="33">
        <v>0.5</v>
      </c>
      <c r="J2379" s="34">
        <v>31580</v>
      </c>
      <c r="K2379" s="35">
        <f t="shared" si="94"/>
        <v>90230</v>
      </c>
      <c r="L2379" s="36">
        <v>185000</v>
      </c>
      <c r="M2379" s="36">
        <v>740</v>
      </c>
      <c r="N2379" s="21">
        <f t="shared" si="95"/>
        <v>740.5</v>
      </c>
    </row>
    <row r="2380" spans="1:15" x14ac:dyDescent="0.25">
      <c r="A2380" s="25">
        <v>757</v>
      </c>
      <c r="C2380" s="40">
        <v>42325</v>
      </c>
      <c r="D2380" s="41" t="s">
        <v>5241</v>
      </c>
      <c r="E2380" s="42">
        <v>0.43</v>
      </c>
      <c r="F2380" s="37" t="s">
        <v>3979</v>
      </c>
      <c r="G2380" s="37" t="s">
        <v>5242</v>
      </c>
      <c r="H2380" s="37">
        <v>3010</v>
      </c>
      <c r="I2380" s="33">
        <v>0.5</v>
      </c>
      <c r="J2380" s="34">
        <v>37520</v>
      </c>
      <c r="K2380" s="35">
        <f t="shared" si="94"/>
        <v>107200</v>
      </c>
      <c r="L2380" s="36">
        <v>102000</v>
      </c>
      <c r="M2380" s="36">
        <v>408</v>
      </c>
      <c r="N2380" s="21">
        <f t="shared" si="95"/>
        <v>408.5</v>
      </c>
    </row>
    <row r="2381" spans="1:15" x14ac:dyDescent="0.25">
      <c r="A2381" s="25" t="s">
        <v>5243</v>
      </c>
      <c r="C2381" s="40">
        <v>42325</v>
      </c>
      <c r="D2381" s="41" t="s">
        <v>5244</v>
      </c>
      <c r="E2381" s="42">
        <v>5.0110000000000001</v>
      </c>
      <c r="F2381" s="37" t="s">
        <v>5245</v>
      </c>
      <c r="G2381" s="37" t="s">
        <v>5246</v>
      </c>
      <c r="H2381" s="37">
        <v>1100</v>
      </c>
      <c r="I2381" s="33">
        <v>0.5</v>
      </c>
      <c r="J2381" s="34">
        <v>5200</v>
      </c>
      <c r="K2381" s="35">
        <f t="shared" si="94"/>
        <v>14860</v>
      </c>
      <c r="N2381" s="21">
        <f t="shared" si="95"/>
        <v>0.5</v>
      </c>
    </row>
    <row r="2382" spans="1:15" x14ac:dyDescent="0.25">
      <c r="A2382" s="25">
        <v>758</v>
      </c>
      <c r="C2382" s="40">
        <v>42325</v>
      </c>
      <c r="D2382" s="41" t="s">
        <v>312</v>
      </c>
      <c r="E2382" s="42">
        <v>2.984</v>
      </c>
      <c r="F2382" s="37" t="s">
        <v>5247</v>
      </c>
      <c r="G2382" s="37" t="s">
        <v>5248</v>
      </c>
      <c r="H2382" s="37">
        <v>1200</v>
      </c>
      <c r="I2382" s="33">
        <v>0.5</v>
      </c>
      <c r="J2382" s="34">
        <v>7600</v>
      </c>
      <c r="K2382" s="35">
        <f t="shared" si="94"/>
        <v>21710</v>
      </c>
      <c r="L2382" s="36">
        <v>24000</v>
      </c>
      <c r="M2382" s="36">
        <v>96</v>
      </c>
      <c r="N2382" s="21">
        <f t="shared" si="95"/>
        <v>96.5</v>
      </c>
    </row>
    <row r="2383" spans="1:15" x14ac:dyDescent="0.25">
      <c r="A2383" s="25">
        <v>759</v>
      </c>
      <c r="C2383" s="40">
        <v>42325</v>
      </c>
      <c r="D2383" s="41" t="s">
        <v>5249</v>
      </c>
      <c r="E2383" s="42">
        <v>5.032</v>
      </c>
      <c r="F2383" s="37" t="s">
        <v>5250</v>
      </c>
      <c r="G2383" s="37" t="s">
        <v>5251</v>
      </c>
      <c r="H2383" s="37">
        <v>1020</v>
      </c>
      <c r="I2383" s="33">
        <v>0.5</v>
      </c>
      <c r="J2383" s="34">
        <v>6410</v>
      </c>
      <c r="K2383" s="35">
        <f t="shared" si="94"/>
        <v>18310</v>
      </c>
      <c r="L2383" s="36">
        <v>25900</v>
      </c>
      <c r="M2383" s="36">
        <v>103.6</v>
      </c>
      <c r="N2383" s="21">
        <f t="shared" si="95"/>
        <v>104.1</v>
      </c>
    </row>
    <row r="2384" spans="1:15" x14ac:dyDescent="0.25">
      <c r="A2384" s="25">
        <v>760</v>
      </c>
      <c r="C2384" s="40">
        <v>42325</v>
      </c>
      <c r="D2384" s="41" t="s">
        <v>5252</v>
      </c>
      <c r="E2384" s="42">
        <v>5.0910000000000002</v>
      </c>
      <c r="F2384" s="37" t="s">
        <v>5254</v>
      </c>
      <c r="G2384" s="37" t="s">
        <v>5255</v>
      </c>
      <c r="H2384" s="37">
        <v>1090</v>
      </c>
      <c r="I2384" s="33">
        <v>1</v>
      </c>
      <c r="J2384" s="34">
        <v>52490</v>
      </c>
      <c r="K2384" s="35">
        <f t="shared" si="94"/>
        <v>149970</v>
      </c>
      <c r="L2384" s="36">
        <v>212000</v>
      </c>
      <c r="M2384" s="36">
        <v>848</v>
      </c>
      <c r="N2384" s="21">
        <f t="shared" si="95"/>
        <v>849</v>
      </c>
    </row>
    <row r="2385" spans="1:14" x14ac:dyDescent="0.25">
      <c r="D2385" s="41" t="s">
        <v>5253</v>
      </c>
      <c r="E2385" s="42">
        <v>4.5890000000000004</v>
      </c>
      <c r="K2385" s="35">
        <f t="shared" si="94"/>
        <v>0</v>
      </c>
      <c r="N2385" s="21">
        <f t="shared" si="95"/>
        <v>0</v>
      </c>
    </row>
    <row r="2386" spans="1:14" x14ac:dyDescent="0.25">
      <c r="A2386" s="25" t="s">
        <v>5256</v>
      </c>
      <c r="C2386" s="40">
        <v>42325</v>
      </c>
      <c r="D2386" s="41" t="s">
        <v>5257</v>
      </c>
      <c r="E2386" s="42" t="s">
        <v>408</v>
      </c>
      <c r="F2386" s="37" t="s">
        <v>2531</v>
      </c>
      <c r="G2386" s="37" t="s">
        <v>5091</v>
      </c>
      <c r="H2386" s="37">
        <v>3010</v>
      </c>
      <c r="I2386" s="33">
        <v>2.5</v>
      </c>
      <c r="J2386" s="34">
        <v>75990</v>
      </c>
      <c r="K2386" s="35">
        <f t="shared" si="94"/>
        <v>217110</v>
      </c>
      <c r="N2386" s="21">
        <f t="shared" si="95"/>
        <v>2.5</v>
      </c>
    </row>
    <row r="2387" spans="1:14" x14ac:dyDescent="0.25">
      <c r="D2387" s="41" t="s">
        <v>5258</v>
      </c>
      <c r="E2387" s="42" t="s">
        <v>5262</v>
      </c>
      <c r="F2387" s="37" t="s">
        <v>124</v>
      </c>
      <c r="G2387" s="37" t="s">
        <v>124</v>
      </c>
      <c r="H2387" s="37">
        <v>3010</v>
      </c>
      <c r="K2387" s="35">
        <f t="shared" si="94"/>
        <v>0</v>
      </c>
      <c r="N2387" s="21">
        <f t="shared" si="95"/>
        <v>0</v>
      </c>
    </row>
    <row r="2388" spans="1:14" x14ac:dyDescent="0.25">
      <c r="D2388" s="41" t="s">
        <v>5259</v>
      </c>
      <c r="E2388" s="42">
        <v>5.9619999999999997</v>
      </c>
      <c r="F2388" s="37" t="s">
        <v>124</v>
      </c>
      <c r="G2388" s="37" t="s">
        <v>124</v>
      </c>
      <c r="H2388" s="37">
        <v>1200</v>
      </c>
      <c r="K2388" s="35">
        <f t="shared" si="94"/>
        <v>0</v>
      </c>
      <c r="N2388" s="21">
        <f t="shared" si="95"/>
        <v>0</v>
      </c>
    </row>
    <row r="2389" spans="1:14" x14ac:dyDescent="0.25">
      <c r="D2389" s="41" t="s">
        <v>5260</v>
      </c>
      <c r="E2389" s="42">
        <v>6.5330000000000004</v>
      </c>
      <c r="F2389" s="37" t="s">
        <v>124</v>
      </c>
      <c r="G2389" s="37" t="s">
        <v>124</v>
      </c>
      <c r="H2389" s="37">
        <v>1200</v>
      </c>
      <c r="K2389" s="35">
        <f t="shared" si="94"/>
        <v>0</v>
      </c>
      <c r="N2389" s="21">
        <f t="shared" si="95"/>
        <v>0</v>
      </c>
    </row>
    <row r="2390" spans="1:14" x14ac:dyDescent="0.25">
      <c r="D2390" s="41" t="s">
        <v>5261</v>
      </c>
      <c r="E2390" s="42">
        <v>29.288</v>
      </c>
      <c r="F2390" s="37" t="s">
        <v>124</v>
      </c>
      <c r="G2390" s="37" t="s">
        <v>124</v>
      </c>
      <c r="H2390" s="37">
        <v>1200</v>
      </c>
      <c r="K2390" s="35">
        <f t="shared" si="94"/>
        <v>0</v>
      </c>
      <c r="N2390" s="21">
        <f t="shared" si="95"/>
        <v>0</v>
      </c>
    </row>
    <row r="2391" spans="1:14" x14ac:dyDescent="0.25">
      <c r="A2391" s="25" t="s">
        <v>5263</v>
      </c>
      <c r="C2391" s="40">
        <v>42325</v>
      </c>
      <c r="D2391" s="41" t="s">
        <v>2525</v>
      </c>
      <c r="E2391" s="42" t="s">
        <v>2528</v>
      </c>
      <c r="F2391" s="37" t="s">
        <v>2531</v>
      </c>
      <c r="G2391" s="37" t="s">
        <v>5091</v>
      </c>
      <c r="H2391" s="37">
        <v>3010</v>
      </c>
      <c r="I2391" s="33">
        <v>1.5</v>
      </c>
      <c r="J2391" s="34">
        <v>31580</v>
      </c>
      <c r="K2391" s="35">
        <f t="shared" si="94"/>
        <v>90230</v>
      </c>
      <c r="N2391" s="21">
        <f t="shared" si="95"/>
        <v>1.5</v>
      </c>
    </row>
    <row r="2392" spans="1:14" x14ac:dyDescent="0.25">
      <c r="D2392" s="41" t="s">
        <v>2526</v>
      </c>
      <c r="E2392" s="42" t="s">
        <v>2529</v>
      </c>
      <c r="F2392" s="37" t="s">
        <v>124</v>
      </c>
      <c r="G2392" s="37" t="s">
        <v>124</v>
      </c>
      <c r="K2392" s="35">
        <f t="shared" si="94"/>
        <v>0</v>
      </c>
      <c r="N2392" s="21">
        <f t="shared" si="95"/>
        <v>0</v>
      </c>
    </row>
    <row r="2393" spans="1:14" x14ac:dyDescent="0.25">
      <c r="D2393" s="41" t="s">
        <v>2527</v>
      </c>
      <c r="E2393" s="42" t="s">
        <v>5264</v>
      </c>
      <c r="F2393" s="37" t="s">
        <v>124</v>
      </c>
      <c r="G2393" s="37" t="s">
        <v>124</v>
      </c>
      <c r="K2393" s="35">
        <f t="shared" si="94"/>
        <v>0</v>
      </c>
      <c r="N2393" s="21">
        <f t="shared" si="95"/>
        <v>0</v>
      </c>
    </row>
    <row r="2394" spans="1:14" x14ac:dyDescent="0.25">
      <c r="A2394" s="25" t="s">
        <v>5265</v>
      </c>
      <c r="C2394" s="40">
        <v>42325</v>
      </c>
      <c r="D2394" s="41" t="s">
        <v>5266</v>
      </c>
      <c r="E2394" s="42">
        <v>1</v>
      </c>
      <c r="F2394" s="37" t="s">
        <v>2531</v>
      </c>
      <c r="G2394" s="37" t="s">
        <v>5091</v>
      </c>
      <c r="H2394" s="37">
        <v>1190</v>
      </c>
      <c r="I2394" s="33">
        <v>1.5</v>
      </c>
      <c r="J2394" s="34">
        <v>70940</v>
      </c>
      <c r="K2394" s="35">
        <f t="shared" si="94"/>
        <v>202690</v>
      </c>
      <c r="N2394" s="21">
        <f t="shared" si="95"/>
        <v>1.5</v>
      </c>
    </row>
    <row r="2395" spans="1:14" x14ac:dyDescent="0.25">
      <c r="D2395" s="41" t="s">
        <v>5267</v>
      </c>
      <c r="E2395" s="42">
        <v>10.526</v>
      </c>
      <c r="F2395" s="37" t="s">
        <v>124</v>
      </c>
      <c r="G2395" s="37" t="s">
        <v>124</v>
      </c>
      <c r="K2395" s="35">
        <f t="shared" si="94"/>
        <v>0</v>
      </c>
      <c r="N2395" s="21">
        <f t="shared" si="95"/>
        <v>0</v>
      </c>
    </row>
    <row r="2396" spans="1:14" x14ac:dyDescent="0.25">
      <c r="D2396" s="41" t="s">
        <v>5268</v>
      </c>
      <c r="E2396" s="42">
        <v>10.126300000000001</v>
      </c>
      <c r="F2396" s="37" t="s">
        <v>124</v>
      </c>
      <c r="G2396" s="37" t="s">
        <v>124</v>
      </c>
      <c r="K2396" s="35">
        <f t="shared" si="94"/>
        <v>0</v>
      </c>
      <c r="N2396" s="21">
        <f t="shared" si="95"/>
        <v>0</v>
      </c>
    </row>
    <row r="2397" spans="1:14" x14ac:dyDescent="0.25">
      <c r="A2397" s="25">
        <v>761</v>
      </c>
      <c r="C2397" s="40">
        <v>42325</v>
      </c>
      <c r="D2397" s="41" t="s">
        <v>5269</v>
      </c>
      <c r="E2397" s="42">
        <v>1.01</v>
      </c>
      <c r="F2397" s="37" t="s">
        <v>5270</v>
      </c>
      <c r="G2397" s="37" t="s">
        <v>5271</v>
      </c>
      <c r="H2397" s="37">
        <v>1070</v>
      </c>
      <c r="I2397" s="33">
        <v>0.5</v>
      </c>
      <c r="J2397" s="34">
        <v>33510</v>
      </c>
      <c r="K2397" s="35">
        <f t="shared" si="94"/>
        <v>95740</v>
      </c>
      <c r="L2397" s="36">
        <v>90500</v>
      </c>
      <c r="M2397" s="36">
        <v>362</v>
      </c>
      <c r="N2397" s="21">
        <f t="shared" si="95"/>
        <v>362.5</v>
      </c>
    </row>
    <row r="2398" spans="1:14" x14ac:dyDescent="0.25">
      <c r="A2398" s="25">
        <v>762</v>
      </c>
      <c r="C2398" s="40">
        <v>42325</v>
      </c>
      <c r="D2398" s="41" t="s">
        <v>5272</v>
      </c>
      <c r="E2398" s="42" t="s">
        <v>5273</v>
      </c>
      <c r="F2398" s="37" t="s">
        <v>5274</v>
      </c>
      <c r="G2398" s="37" t="s">
        <v>5275</v>
      </c>
      <c r="H2398" s="37">
        <v>3010</v>
      </c>
      <c r="I2398" s="33">
        <v>0.5</v>
      </c>
      <c r="J2398" s="34">
        <v>21410</v>
      </c>
      <c r="K2398" s="35">
        <f t="shared" si="94"/>
        <v>61170</v>
      </c>
      <c r="L2398" s="36">
        <v>35000</v>
      </c>
      <c r="M2398" s="36">
        <v>140</v>
      </c>
      <c r="N2398" s="21">
        <f t="shared" si="95"/>
        <v>140.5</v>
      </c>
    </row>
    <row r="2399" spans="1:14" x14ac:dyDescent="0.25">
      <c r="A2399" s="25">
        <v>763</v>
      </c>
      <c r="C2399" s="40">
        <v>42325</v>
      </c>
      <c r="D2399" s="41" t="s">
        <v>5276</v>
      </c>
      <c r="E2399" s="42">
        <v>0.65200000000000002</v>
      </c>
      <c r="F2399" s="37" t="s">
        <v>912</v>
      </c>
      <c r="G2399" s="37" t="s">
        <v>5277</v>
      </c>
      <c r="H2399" s="37">
        <v>1100</v>
      </c>
      <c r="I2399" s="33">
        <v>0.5</v>
      </c>
      <c r="J2399" s="34">
        <v>12570</v>
      </c>
      <c r="K2399" s="35">
        <f t="shared" si="94"/>
        <v>35910</v>
      </c>
      <c r="L2399" s="36">
        <v>90000</v>
      </c>
      <c r="M2399" s="36">
        <v>360</v>
      </c>
      <c r="N2399" s="21">
        <f t="shared" si="95"/>
        <v>360.5</v>
      </c>
    </row>
    <row r="2400" spans="1:14" x14ac:dyDescent="0.25">
      <c r="A2400" s="25" t="s">
        <v>5278</v>
      </c>
      <c r="C2400" s="40">
        <v>42325</v>
      </c>
      <c r="D2400" s="41" t="s">
        <v>4846</v>
      </c>
      <c r="E2400" s="42" t="s">
        <v>4847</v>
      </c>
      <c r="F2400" s="37" t="s">
        <v>318</v>
      </c>
      <c r="G2400" s="37" t="s">
        <v>5279</v>
      </c>
      <c r="H2400" s="37">
        <v>3010</v>
      </c>
      <c r="I2400" s="33">
        <v>0.5</v>
      </c>
      <c r="J2400" s="34">
        <v>14710</v>
      </c>
      <c r="K2400" s="35">
        <f t="shared" si="94"/>
        <v>42030</v>
      </c>
      <c r="N2400" s="21">
        <f t="shared" si="95"/>
        <v>0.5</v>
      </c>
    </row>
    <row r="2401" spans="1:15" s="30" customFormat="1" x14ac:dyDescent="0.25">
      <c r="A2401" s="26">
        <v>764</v>
      </c>
      <c r="B2401" s="44"/>
      <c r="C2401" s="45">
        <v>42325</v>
      </c>
      <c r="D2401" s="45" t="s">
        <v>471</v>
      </c>
      <c r="E2401" s="46">
        <v>74.231999999999999</v>
      </c>
      <c r="F2401" s="30" t="s">
        <v>3116</v>
      </c>
      <c r="G2401" s="30" t="s">
        <v>5280</v>
      </c>
      <c r="H2401" s="30">
        <v>1090</v>
      </c>
      <c r="I2401" s="31">
        <v>1</v>
      </c>
      <c r="J2401" s="31">
        <v>110720</v>
      </c>
      <c r="K2401" s="28">
        <f t="shared" si="94"/>
        <v>316340</v>
      </c>
      <c r="L2401" s="32">
        <v>467767</v>
      </c>
      <c r="M2401" s="32">
        <v>1871.2</v>
      </c>
      <c r="N2401" s="28">
        <f t="shared" si="95"/>
        <v>1872.2</v>
      </c>
      <c r="O2401" s="26"/>
    </row>
    <row r="2402" spans="1:15" x14ac:dyDescent="0.25">
      <c r="N2402" s="21">
        <f>SUM(N2376:N2401)</f>
        <v>4994.3</v>
      </c>
      <c r="O2402" s="25">
        <v>56724</v>
      </c>
    </row>
    <row r="2404" spans="1:15" x14ac:dyDescent="0.25">
      <c r="A2404" s="25">
        <v>765</v>
      </c>
      <c r="C2404" s="40">
        <v>42326</v>
      </c>
      <c r="D2404" s="41" t="s">
        <v>5281</v>
      </c>
      <c r="E2404" s="42" t="s">
        <v>127</v>
      </c>
      <c r="F2404" s="37" t="s">
        <v>5282</v>
      </c>
      <c r="G2404" s="37" t="s">
        <v>5283</v>
      </c>
      <c r="H2404" s="37">
        <v>2050</v>
      </c>
      <c r="I2404" s="33">
        <v>0.5</v>
      </c>
      <c r="J2404" s="34">
        <v>7100</v>
      </c>
      <c r="K2404" s="35">
        <f t="shared" si="94"/>
        <v>20290</v>
      </c>
      <c r="L2404" s="36">
        <v>10000</v>
      </c>
      <c r="M2404" s="36">
        <v>40</v>
      </c>
      <c r="N2404" s="21">
        <f t="shared" si="95"/>
        <v>40.5</v>
      </c>
    </row>
    <row r="2405" spans="1:15" x14ac:dyDescent="0.25">
      <c r="A2405" s="25">
        <v>766</v>
      </c>
      <c r="C2405" s="40">
        <v>42326</v>
      </c>
      <c r="D2405" s="41" t="s">
        <v>5284</v>
      </c>
      <c r="E2405" s="42">
        <v>11</v>
      </c>
      <c r="F2405" s="37" t="s">
        <v>5285</v>
      </c>
      <c r="G2405" s="37" t="s">
        <v>5286</v>
      </c>
      <c r="H2405" s="37">
        <v>1210</v>
      </c>
      <c r="I2405" s="33">
        <v>0.5</v>
      </c>
      <c r="J2405" s="34">
        <v>12170</v>
      </c>
      <c r="K2405" s="35">
        <f t="shared" si="94"/>
        <v>34770</v>
      </c>
      <c r="L2405" s="36">
        <v>47500</v>
      </c>
      <c r="M2405" s="36">
        <v>190</v>
      </c>
      <c r="N2405" s="21">
        <f t="shared" si="95"/>
        <v>190.5</v>
      </c>
    </row>
    <row r="2406" spans="1:15" x14ac:dyDescent="0.25">
      <c r="A2406" s="25">
        <v>767</v>
      </c>
      <c r="C2406" s="40">
        <v>42326</v>
      </c>
      <c r="D2406" s="41" t="s">
        <v>5287</v>
      </c>
      <c r="E2406" s="42" t="s">
        <v>5288</v>
      </c>
      <c r="F2406" s="37" t="s">
        <v>5289</v>
      </c>
      <c r="G2406" s="37" t="s">
        <v>1251</v>
      </c>
      <c r="H2406" s="37">
        <v>3010</v>
      </c>
      <c r="I2406" s="33">
        <v>0.5</v>
      </c>
      <c r="J2406" s="34">
        <v>11530</v>
      </c>
      <c r="K2406" s="35">
        <f t="shared" si="94"/>
        <v>32940</v>
      </c>
      <c r="L2406" s="36">
        <v>28000</v>
      </c>
      <c r="M2406" s="36">
        <v>112</v>
      </c>
      <c r="N2406" s="21">
        <f t="shared" si="95"/>
        <v>112.5</v>
      </c>
    </row>
    <row r="2407" spans="1:15" x14ac:dyDescent="0.25">
      <c r="A2407" s="25">
        <v>768</v>
      </c>
      <c r="C2407" s="40">
        <v>42326</v>
      </c>
      <c r="D2407" s="41" t="s">
        <v>5290</v>
      </c>
      <c r="E2407" s="42" t="s">
        <v>5291</v>
      </c>
      <c r="F2407" s="37" t="s">
        <v>5292</v>
      </c>
      <c r="G2407" s="37" t="s">
        <v>5293</v>
      </c>
      <c r="H2407" s="37">
        <v>3010</v>
      </c>
      <c r="I2407" s="33">
        <v>0.5</v>
      </c>
      <c r="J2407" s="34">
        <v>13940</v>
      </c>
      <c r="K2407" s="35">
        <f t="shared" si="94"/>
        <v>39830</v>
      </c>
      <c r="L2407" s="36">
        <v>40000</v>
      </c>
      <c r="M2407" s="36">
        <v>160</v>
      </c>
      <c r="N2407" s="21">
        <f t="shared" si="95"/>
        <v>160.5</v>
      </c>
    </row>
    <row r="2408" spans="1:15" x14ac:dyDescent="0.25">
      <c r="A2408" s="25" t="s">
        <v>5294</v>
      </c>
      <c r="C2408" s="40">
        <v>42326</v>
      </c>
      <c r="D2408" s="41" t="s">
        <v>5295</v>
      </c>
      <c r="E2408" s="42">
        <v>270.62</v>
      </c>
      <c r="F2408" s="37" t="s">
        <v>5296</v>
      </c>
      <c r="G2408" s="37" t="s">
        <v>5297</v>
      </c>
      <c r="H2408" s="37" t="s">
        <v>5298</v>
      </c>
      <c r="I2408" s="33">
        <v>3.5</v>
      </c>
      <c r="J2408" s="34">
        <v>716260</v>
      </c>
      <c r="K2408" s="35">
        <f t="shared" si="94"/>
        <v>2046460</v>
      </c>
      <c r="N2408" s="21">
        <f t="shared" si="95"/>
        <v>3.5</v>
      </c>
    </row>
    <row r="2409" spans="1:15" x14ac:dyDescent="0.25">
      <c r="D2409" s="41" t="s">
        <v>5299</v>
      </c>
      <c r="E2409" s="42">
        <v>97</v>
      </c>
      <c r="F2409" s="37" t="s">
        <v>124</v>
      </c>
      <c r="G2409" s="37" t="s">
        <v>124</v>
      </c>
      <c r="K2409" s="35">
        <f t="shared" si="94"/>
        <v>0</v>
      </c>
      <c r="N2409" s="21">
        <f t="shared" si="95"/>
        <v>0</v>
      </c>
    </row>
    <row r="2410" spans="1:15" x14ac:dyDescent="0.25">
      <c r="D2410" s="41" t="s">
        <v>5300</v>
      </c>
      <c r="E2410" s="42">
        <v>88.295000000000002</v>
      </c>
      <c r="F2410" s="37" t="s">
        <v>124</v>
      </c>
      <c r="G2410" s="37" t="s">
        <v>124</v>
      </c>
      <c r="K2410" s="35">
        <f t="shared" si="94"/>
        <v>0</v>
      </c>
      <c r="N2410" s="21">
        <f t="shared" si="95"/>
        <v>0</v>
      </c>
    </row>
    <row r="2411" spans="1:15" s="30" customFormat="1" x14ac:dyDescent="0.25">
      <c r="A2411" s="26">
        <v>769</v>
      </c>
      <c r="B2411" s="44"/>
      <c r="C2411" s="45">
        <v>42326</v>
      </c>
      <c r="D2411" s="45" t="s">
        <v>5301</v>
      </c>
      <c r="E2411" s="46" t="s">
        <v>5302</v>
      </c>
      <c r="F2411" s="30" t="s">
        <v>5303</v>
      </c>
      <c r="G2411" s="30" t="s">
        <v>5304</v>
      </c>
      <c r="H2411" s="30">
        <v>3010</v>
      </c>
      <c r="I2411" s="31">
        <v>0.5</v>
      </c>
      <c r="J2411" s="31">
        <v>13220</v>
      </c>
      <c r="K2411" s="28">
        <f t="shared" si="94"/>
        <v>37770</v>
      </c>
      <c r="L2411" s="32">
        <v>66000</v>
      </c>
      <c r="M2411" s="32">
        <v>264</v>
      </c>
      <c r="N2411" s="28">
        <f t="shared" si="95"/>
        <v>264.5</v>
      </c>
      <c r="O2411" s="26"/>
    </row>
    <row r="2412" spans="1:15" x14ac:dyDescent="0.25">
      <c r="N2412" s="21">
        <f>SUM(N2404:N2411)</f>
        <v>772</v>
      </c>
      <c r="O2412" s="25">
        <v>56734</v>
      </c>
    </row>
    <row r="2414" spans="1:15" x14ac:dyDescent="0.25">
      <c r="A2414" s="25">
        <v>770</v>
      </c>
      <c r="C2414" s="40">
        <v>42327</v>
      </c>
      <c r="D2414" s="41" t="s">
        <v>5305</v>
      </c>
      <c r="E2414" s="42">
        <v>7.5750000000000002</v>
      </c>
      <c r="F2414" s="37" t="s">
        <v>5306</v>
      </c>
      <c r="G2414" s="37" t="s">
        <v>5307</v>
      </c>
      <c r="H2414" s="37">
        <v>1220</v>
      </c>
      <c r="I2414" s="33">
        <v>0.5</v>
      </c>
      <c r="J2414" s="34">
        <v>34130</v>
      </c>
      <c r="K2414" s="35">
        <f t="shared" si="94"/>
        <v>97510</v>
      </c>
      <c r="L2414" s="36">
        <v>145000</v>
      </c>
      <c r="M2414" s="36">
        <v>580</v>
      </c>
      <c r="N2414" s="21">
        <f t="shared" si="95"/>
        <v>580.5</v>
      </c>
    </row>
    <row r="2415" spans="1:15" x14ac:dyDescent="0.25">
      <c r="A2415" s="25" t="s">
        <v>5308</v>
      </c>
      <c r="C2415" s="40">
        <v>42328</v>
      </c>
      <c r="D2415" s="41" t="s">
        <v>5309</v>
      </c>
      <c r="E2415" s="42" t="s">
        <v>5310</v>
      </c>
      <c r="F2415" s="37" t="s">
        <v>5311</v>
      </c>
      <c r="G2415" s="37" t="s">
        <v>5312</v>
      </c>
      <c r="H2415" s="37">
        <v>1100</v>
      </c>
      <c r="I2415" s="33">
        <v>0.5</v>
      </c>
      <c r="J2415" s="34">
        <v>48840</v>
      </c>
      <c r="K2415" s="35">
        <f t="shared" si="94"/>
        <v>139540</v>
      </c>
      <c r="N2415" s="21">
        <f t="shared" si="95"/>
        <v>0.5</v>
      </c>
    </row>
    <row r="2416" spans="1:15" s="30" customFormat="1" x14ac:dyDescent="0.25">
      <c r="A2416" s="26" t="s">
        <v>5313</v>
      </c>
      <c r="B2416" s="44"/>
      <c r="C2416" s="45">
        <v>42328</v>
      </c>
      <c r="D2416" s="45" t="s">
        <v>908</v>
      </c>
      <c r="E2416" s="46">
        <v>1.0640000000000001</v>
      </c>
      <c r="F2416" s="30" t="s">
        <v>5314</v>
      </c>
      <c r="G2416" s="30" t="s">
        <v>5315</v>
      </c>
      <c r="H2416" s="30">
        <v>1150</v>
      </c>
      <c r="I2416" s="31">
        <v>0.5</v>
      </c>
      <c r="J2416" s="31">
        <v>22500</v>
      </c>
      <c r="K2416" s="28">
        <f t="shared" si="94"/>
        <v>64290</v>
      </c>
      <c r="L2416" s="32"/>
      <c r="M2416" s="32"/>
      <c r="N2416" s="28">
        <f t="shared" si="95"/>
        <v>0.5</v>
      </c>
      <c r="O2416" s="26"/>
    </row>
    <row r="2417" spans="1:15" x14ac:dyDescent="0.25">
      <c r="N2417" s="21">
        <f>SUM(N2414:N2416)</f>
        <v>581.5</v>
      </c>
      <c r="O2417" s="25">
        <v>56761</v>
      </c>
    </row>
    <row r="2419" spans="1:15" x14ac:dyDescent="0.25">
      <c r="A2419" s="25">
        <v>772</v>
      </c>
      <c r="C2419" s="40">
        <v>42331</v>
      </c>
      <c r="D2419" s="41" t="s">
        <v>5317</v>
      </c>
      <c r="E2419" s="42">
        <v>15.866</v>
      </c>
      <c r="F2419" s="37" t="s">
        <v>5318</v>
      </c>
      <c r="G2419" s="37" t="s">
        <v>5319</v>
      </c>
      <c r="H2419" s="37">
        <v>1130</v>
      </c>
      <c r="I2419" s="33">
        <v>0.5</v>
      </c>
      <c r="J2419" s="34">
        <v>16310</v>
      </c>
      <c r="K2419" s="35">
        <f t="shared" si="94"/>
        <v>46600</v>
      </c>
      <c r="L2419" s="36">
        <v>95000</v>
      </c>
      <c r="M2419" s="36">
        <v>380</v>
      </c>
      <c r="N2419" s="21">
        <f t="shared" si="95"/>
        <v>380.5</v>
      </c>
    </row>
    <row r="2420" spans="1:15" x14ac:dyDescent="0.25">
      <c r="A2420" s="25" t="s">
        <v>5320</v>
      </c>
      <c r="C2420" s="40">
        <v>42331</v>
      </c>
      <c r="D2420" s="41" t="s">
        <v>5321</v>
      </c>
      <c r="E2420" s="42">
        <v>0.45900000000000002</v>
      </c>
      <c r="F2420" s="37" t="s">
        <v>5322</v>
      </c>
      <c r="G2420" s="37" t="s">
        <v>5323</v>
      </c>
      <c r="H2420" s="37">
        <v>1070</v>
      </c>
      <c r="I2420" s="33">
        <v>0.5</v>
      </c>
      <c r="J2420" s="34">
        <v>8380</v>
      </c>
      <c r="K2420" s="35">
        <f t="shared" si="94"/>
        <v>23940</v>
      </c>
      <c r="N2420" s="21">
        <f t="shared" si="95"/>
        <v>0.5</v>
      </c>
    </row>
    <row r="2421" spans="1:15" x14ac:dyDescent="0.25">
      <c r="A2421" s="25" t="s">
        <v>5324</v>
      </c>
      <c r="C2421" s="40">
        <v>42331</v>
      </c>
      <c r="D2421" s="41" t="s">
        <v>5325</v>
      </c>
      <c r="E2421" s="42">
        <v>0.45900000000000002</v>
      </c>
      <c r="F2421" s="37" t="s">
        <v>124</v>
      </c>
      <c r="G2421" s="37" t="s">
        <v>124</v>
      </c>
      <c r="H2421" s="37">
        <v>1070</v>
      </c>
      <c r="I2421" s="33">
        <v>1</v>
      </c>
      <c r="J2421" s="34">
        <v>31570</v>
      </c>
      <c r="K2421" s="35">
        <f t="shared" si="94"/>
        <v>90200</v>
      </c>
      <c r="N2421" s="21">
        <f t="shared" si="95"/>
        <v>1</v>
      </c>
    </row>
    <row r="2422" spans="1:15" s="30" customFormat="1" x14ac:dyDescent="0.25">
      <c r="A2422" s="26"/>
      <c r="B2422" s="44"/>
      <c r="C2422" s="45"/>
      <c r="D2422" s="45" t="s">
        <v>5326</v>
      </c>
      <c r="E2422" s="46">
        <v>0.45900000000000002</v>
      </c>
      <c r="F2422" s="30" t="s">
        <v>124</v>
      </c>
      <c r="G2422" s="30" t="s">
        <v>124</v>
      </c>
      <c r="I2422" s="31"/>
      <c r="J2422" s="31"/>
      <c r="K2422" s="28">
        <f t="shared" si="94"/>
        <v>0</v>
      </c>
      <c r="L2422" s="32"/>
      <c r="M2422" s="32"/>
      <c r="N2422" s="28">
        <f t="shared" si="95"/>
        <v>0</v>
      </c>
      <c r="O2422" s="26"/>
    </row>
    <row r="2423" spans="1:15" x14ac:dyDescent="0.25">
      <c r="N2423" s="21">
        <f>SUM(N2419:N2422)</f>
        <v>382</v>
      </c>
      <c r="O2423" s="25">
        <v>56773</v>
      </c>
    </row>
    <row r="2424" spans="1:15" x14ac:dyDescent="0.25">
      <c r="A2424" s="94"/>
      <c r="O2424" s="94"/>
    </row>
    <row r="2425" spans="1:15" x14ac:dyDescent="0.25">
      <c r="A2425" s="25" t="s">
        <v>5316</v>
      </c>
      <c r="C2425" s="40">
        <v>42328</v>
      </c>
      <c r="D2425" s="41" t="s">
        <v>5330</v>
      </c>
      <c r="E2425" s="42">
        <v>9.2010000000000005</v>
      </c>
      <c r="F2425" s="37" t="s">
        <v>5331</v>
      </c>
      <c r="G2425" s="37" t="s">
        <v>5329</v>
      </c>
      <c r="H2425" s="37">
        <v>1050</v>
      </c>
      <c r="I2425" s="33">
        <v>0.5</v>
      </c>
      <c r="J2425" s="34">
        <v>64620</v>
      </c>
      <c r="K2425" s="35">
        <f>ROUND(J2425/0.35,-1)</f>
        <v>184630</v>
      </c>
      <c r="N2425" s="21">
        <f>SUM(I2425+M2425)</f>
        <v>0.5</v>
      </c>
    </row>
    <row r="2426" spans="1:15" s="30" customFormat="1" x14ac:dyDescent="0.25">
      <c r="A2426" s="26">
        <v>773</v>
      </c>
      <c r="B2426" s="44"/>
      <c r="C2426" s="45">
        <v>42331</v>
      </c>
      <c r="D2426" s="45" t="s">
        <v>5332</v>
      </c>
      <c r="E2426" s="46">
        <v>11.1</v>
      </c>
      <c r="F2426" s="30" t="s">
        <v>5333</v>
      </c>
      <c r="G2426" s="30" t="s">
        <v>5334</v>
      </c>
      <c r="H2426" s="30">
        <v>1220</v>
      </c>
      <c r="I2426" s="31">
        <v>0.5</v>
      </c>
      <c r="J2426" s="31">
        <v>72840</v>
      </c>
      <c r="K2426" s="28">
        <f>ROUND(J2426/0.35,-1)</f>
        <v>208110</v>
      </c>
      <c r="L2426" s="32">
        <v>280000</v>
      </c>
      <c r="M2426" s="32">
        <v>1120</v>
      </c>
      <c r="N2426" s="28">
        <f>SUM(I2426+M2426)</f>
        <v>1120.5</v>
      </c>
      <c r="O2426" s="26"/>
    </row>
    <row r="2427" spans="1:15" x14ac:dyDescent="0.25">
      <c r="A2427" s="94"/>
      <c r="N2427" s="21">
        <f>SUM(N2425:N2426)</f>
        <v>1121</v>
      </c>
      <c r="O2427" s="94">
        <v>56792</v>
      </c>
    </row>
    <row r="2429" spans="1:15" x14ac:dyDescent="0.25">
      <c r="A2429" s="25">
        <v>771</v>
      </c>
      <c r="C2429" s="40">
        <v>42328</v>
      </c>
      <c r="D2429" s="41" t="s">
        <v>5327</v>
      </c>
      <c r="E2429" s="42">
        <v>3.5779999999999998</v>
      </c>
      <c r="F2429" s="37" t="s">
        <v>5328</v>
      </c>
      <c r="G2429" s="37" t="s">
        <v>5329</v>
      </c>
      <c r="H2429" s="37">
        <v>1050</v>
      </c>
      <c r="I2429" s="33">
        <v>0.5</v>
      </c>
      <c r="J2429" s="34">
        <v>10300</v>
      </c>
      <c r="K2429" s="35">
        <f t="shared" ref="K2429:K2480" si="96">ROUND(J2429/0.35,-1)</f>
        <v>29430</v>
      </c>
      <c r="L2429" s="36">
        <v>30000</v>
      </c>
      <c r="M2429" s="36">
        <v>120</v>
      </c>
      <c r="N2429" s="21">
        <f t="shared" ref="N2429:N2480" si="97">SUM(I2429+M2429)</f>
        <v>120.5</v>
      </c>
      <c r="O2429" s="96"/>
    </row>
    <row r="2430" spans="1:15" x14ac:dyDescent="0.25">
      <c r="E2430" s="42">
        <v>3.1469999999999998</v>
      </c>
      <c r="F2430" s="37" t="s">
        <v>124</v>
      </c>
      <c r="G2430" s="37" t="s">
        <v>124</v>
      </c>
      <c r="K2430" s="35">
        <f t="shared" si="96"/>
        <v>0</v>
      </c>
      <c r="N2430" s="21">
        <f t="shared" si="97"/>
        <v>0</v>
      </c>
      <c r="O2430" s="96"/>
    </row>
    <row r="2431" spans="1:15" x14ac:dyDescent="0.25">
      <c r="A2431" s="25" t="s">
        <v>5335</v>
      </c>
      <c r="C2431" s="40">
        <v>42331</v>
      </c>
      <c r="D2431" s="41" t="s">
        <v>5336</v>
      </c>
      <c r="E2431" s="42">
        <v>1.7070000000000001</v>
      </c>
      <c r="F2431" s="37" t="s">
        <v>5337</v>
      </c>
      <c r="G2431" s="37" t="s">
        <v>5338</v>
      </c>
      <c r="H2431" s="37">
        <v>1130</v>
      </c>
      <c r="I2431" s="33">
        <v>0.5</v>
      </c>
      <c r="J2431" s="34">
        <v>17490</v>
      </c>
      <c r="K2431" s="35">
        <f t="shared" si="96"/>
        <v>49970</v>
      </c>
      <c r="N2431" s="21">
        <f t="shared" si="97"/>
        <v>0.5</v>
      </c>
      <c r="O2431" s="96"/>
    </row>
    <row r="2432" spans="1:15" x14ac:dyDescent="0.25">
      <c r="A2432" s="25" t="s">
        <v>5339</v>
      </c>
      <c r="C2432" s="40">
        <v>42332</v>
      </c>
      <c r="D2432" s="41" t="s">
        <v>5356</v>
      </c>
      <c r="E2432" s="42" t="s">
        <v>5353</v>
      </c>
      <c r="F2432" s="37" t="s">
        <v>5354</v>
      </c>
      <c r="G2432" s="37" t="s">
        <v>5355</v>
      </c>
      <c r="H2432" s="37">
        <v>1020</v>
      </c>
      <c r="I2432" s="33">
        <v>7</v>
      </c>
      <c r="K2432" s="35">
        <f t="shared" si="96"/>
        <v>0</v>
      </c>
      <c r="N2432" s="21">
        <v>7</v>
      </c>
      <c r="O2432" s="96"/>
    </row>
    <row r="2433" spans="1:15" x14ac:dyDescent="0.25">
      <c r="D2433" s="41" t="s">
        <v>5340</v>
      </c>
      <c r="E2433" s="42" t="s">
        <v>124</v>
      </c>
      <c r="F2433" s="37" t="s">
        <v>124</v>
      </c>
      <c r="G2433" s="37" t="s">
        <v>124</v>
      </c>
      <c r="H2433" s="37">
        <v>1070</v>
      </c>
      <c r="K2433" s="35">
        <f t="shared" si="96"/>
        <v>0</v>
      </c>
      <c r="N2433" s="21">
        <f t="shared" si="97"/>
        <v>0</v>
      </c>
      <c r="O2433" s="96"/>
    </row>
    <row r="2434" spans="1:15" x14ac:dyDescent="0.25">
      <c r="D2434" s="41" t="s">
        <v>5341</v>
      </c>
      <c r="E2434" s="42" t="s">
        <v>124</v>
      </c>
      <c r="F2434" s="37" t="s">
        <v>124</v>
      </c>
      <c r="G2434" s="37" t="s">
        <v>124</v>
      </c>
      <c r="H2434" s="37">
        <v>1070</v>
      </c>
      <c r="K2434" s="35">
        <f t="shared" si="96"/>
        <v>0</v>
      </c>
      <c r="N2434" s="21">
        <f t="shared" si="97"/>
        <v>0</v>
      </c>
      <c r="O2434" s="95"/>
    </row>
    <row r="2435" spans="1:15" x14ac:dyDescent="0.25">
      <c r="D2435" s="41" t="s">
        <v>5342</v>
      </c>
      <c r="E2435" s="42" t="s">
        <v>124</v>
      </c>
      <c r="F2435" s="37" t="s">
        <v>124</v>
      </c>
      <c r="G2435" s="37" t="s">
        <v>124</v>
      </c>
      <c r="H2435" s="37">
        <v>1070</v>
      </c>
      <c r="K2435" s="35">
        <f t="shared" si="96"/>
        <v>0</v>
      </c>
      <c r="N2435" s="21">
        <f t="shared" si="97"/>
        <v>0</v>
      </c>
      <c r="O2435" s="95"/>
    </row>
    <row r="2436" spans="1:15" x14ac:dyDescent="0.25">
      <c r="D2436" s="41" t="s">
        <v>5343</v>
      </c>
      <c r="E2436" s="42" t="s">
        <v>124</v>
      </c>
      <c r="F2436" s="37" t="s">
        <v>124</v>
      </c>
      <c r="G2436" s="37" t="s">
        <v>124</v>
      </c>
      <c r="H2436" s="37">
        <v>1080</v>
      </c>
      <c r="K2436" s="35">
        <f t="shared" si="96"/>
        <v>0</v>
      </c>
      <c r="N2436" s="21">
        <f t="shared" si="97"/>
        <v>0</v>
      </c>
      <c r="O2436" s="95"/>
    </row>
    <row r="2437" spans="1:15" x14ac:dyDescent="0.25">
      <c r="D2437" s="41" t="s">
        <v>5344</v>
      </c>
      <c r="E2437" s="42" t="s">
        <v>124</v>
      </c>
      <c r="F2437" s="37" t="s">
        <v>124</v>
      </c>
      <c r="G2437" s="37" t="s">
        <v>124</v>
      </c>
      <c r="H2437" s="37">
        <v>1200</v>
      </c>
      <c r="K2437" s="35">
        <f t="shared" si="96"/>
        <v>0</v>
      </c>
      <c r="N2437" s="21">
        <f t="shared" si="97"/>
        <v>0</v>
      </c>
      <c r="O2437" s="95"/>
    </row>
    <row r="2438" spans="1:15" x14ac:dyDescent="0.25">
      <c r="D2438" s="41" t="s">
        <v>5345</v>
      </c>
      <c r="E2438" s="42" t="s">
        <v>124</v>
      </c>
      <c r="F2438" s="37" t="s">
        <v>124</v>
      </c>
      <c r="G2438" s="37" t="s">
        <v>124</v>
      </c>
      <c r="H2438" s="37">
        <v>1200</v>
      </c>
      <c r="K2438" s="35">
        <f t="shared" si="96"/>
        <v>0</v>
      </c>
      <c r="N2438" s="21">
        <f t="shared" si="97"/>
        <v>0</v>
      </c>
      <c r="O2438" s="95"/>
    </row>
    <row r="2439" spans="1:15" x14ac:dyDescent="0.25">
      <c r="D2439" s="41" t="s">
        <v>5346</v>
      </c>
      <c r="E2439" s="42" t="s">
        <v>124</v>
      </c>
      <c r="F2439" s="37" t="s">
        <v>124</v>
      </c>
      <c r="G2439" s="37" t="s">
        <v>124</v>
      </c>
      <c r="H2439" s="37">
        <v>1200</v>
      </c>
      <c r="K2439" s="35">
        <f t="shared" si="96"/>
        <v>0</v>
      </c>
      <c r="N2439" s="21">
        <f t="shared" si="97"/>
        <v>0</v>
      </c>
      <c r="O2439" s="95"/>
    </row>
    <row r="2440" spans="1:15" x14ac:dyDescent="0.25">
      <c r="D2440" s="41" t="s">
        <v>5347</v>
      </c>
      <c r="E2440" s="42" t="s">
        <v>124</v>
      </c>
      <c r="F2440" s="37" t="s">
        <v>124</v>
      </c>
      <c r="G2440" s="37" t="s">
        <v>124</v>
      </c>
      <c r="H2440" s="37">
        <v>1200</v>
      </c>
      <c r="K2440" s="35">
        <f t="shared" si="96"/>
        <v>0</v>
      </c>
      <c r="N2440" s="21">
        <f t="shared" si="97"/>
        <v>0</v>
      </c>
      <c r="O2440" s="95"/>
    </row>
    <row r="2441" spans="1:15" x14ac:dyDescent="0.25">
      <c r="D2441" s="41" t="s">
        <v>5348</v>
      </c>
      <c r="E2441" s="42" t="s">
        <v>124</v>
      </c>
      <c r="F2441" s="37" t="s">
        <v>124</v>
      </c>
      <c r="G2441" s="37" t="s">
        <v>124</v>
      </c>
      <c r="H2441" s="37">
        <v>1200</v>
      </c>
      <c r="K2441" s="35">
        <f t="shared" si="96"/>
        <v>0</v>
      </c>
      <c r="N2441" s="21">
        <f t="shared" si="97"/>
        <v>0</v>
      </c>
      <c r="O2441" s="95"/>
    </row>
    <row r="2442" spans="1:15" x14ac:dyDescent="0.25">
      <c r="D2442" s="41" t="s">
        <v>5349</v>
      </c>
      <c r="E2442" s="42" t="s">
        <v>124</v>
      </c>
      <c r="F2442" s="37" t="s">
        <v>124</v>
      </c>
      <c r="G2442" s="37" t="s">
        <v>124</v>
      </c>
      <c r="H2442" s="37">
        <v>1200</v>
      </c>
      <c r="K2442" s="35">
        <f t="shared" si="96"/>
        <v>0</v>
      </c>
      <c r="N2442" s="21">
        <f t="shared" si="97"/>
        <v>0</v>
      </c>
      <c r="O2442" s="95"/>
    </row>
    <row r="2443" spans="1:15" x14ac:dyDescent="0.25">
      <c r="D2443" s="41" t="s">
        <v>5350</v>
      </c>
      <c r="E2443" s="42" t="s">
        <v>124</v>
      </c>
      <c r="F2443" s="37" t="s">
        <v>124</v>
      </c>
      <c r="G2443" s="37" t="s">
        <v>124</v>
      </c>
      <c r="H2443" s="37">
        <v>1200</v>
      </c>
      <c r="K2443" s="35">
        <f t="shared" si="96"/>
        <v>0</v>
      </c>
      <c r="N2443" s="21">
        <f t="shared" si="97"/>
        <v>0</v>
      </c>
      <c r="O2443" s="95"/>
    </row>
    <row r="2444" spans="1:15" x14ac:dyDescent="0.25">
      <c r="D2444" s="41" t="s">
        <v>5351</v>
      </c>
      <c r="E2444" s="42" t="s">
        <v>124</v>
      </c>
      <c r="F2444" s="37" t="s">
        <v>124</v>
      </c>
      <c r="G2444" s="37" t="s">
        <v>124</v>
      </c>
      <c r="H2444" s="37">
        <v>1200</v>
      </c>
      <c r="K2444" s="35">
        <f t="shared" si="96"/>
        <v>0</v>
      </c>
      <c r="N2444" s="21">
        <f t="shared" si="97"/>
        <v>0</v>
      </c>
      <c r="O2444" s="95"/>
    </row>
    <row r="2445" spans="1:15" s="29" customFormat="1" x14ac:dyDescent="0.25">
      <c r="A2445" s="23"/>
      <c r="B2445" s="47"/>
      <c r="C2445" s="40"/>
      <c r="D2445" s="40" t="s">
        <v>5352</v>
      </c>
      <c r="E2445" s="48" t="s">
        <v>124</v>
      </c>
      <c r="F2445" s="29" t="s">
        <v>124</v>
      </c>
      <c r="G2445" s="29" t="s">
        <v>124</v>
      </c>
      <c r="H2445" s="29">
        <v>1200</v>
      </c>
      <c r="I2445" s="33"/>
      <c r="J2445" s="33"/>
      <c r="K2445" s="35">
        <f t="shared" si="96"/>
        <v>0</v>
      </c>
      <c r="L2445" s="38"/>
      <c r="M2445" s="38"/>
      <c r="N2445" s="35">
        <f t="shared" si="97"/>
        <v>0</v>
      </c>
      <c r="O2445" s="23"/>
    </row>
    <row r="2446" spans="1:15" x14ac:dyDescent="0.25">
      <c r="A2446" s="25" t="s">
        <v>5357</v>
      </c>
      <c r="C2446" s="40">
        <v>42332</v>
      </c>
      <c r="D2446" s="41" t="s">
        <v>5360</v>
      </c>
      <c r="E2446" s="42">
        <v>20.569700000000001</v>
      </c>
      <c r="F2446" s="29" t="s">
        <v>5363</v>
      </c>
      <c r="G2446" s="29" t="s">
        <v>5364</v>
      </c>
      <c r="H2446" s="29">
        <v>1220</v>
      </c>
      <c r="I2446" s="33">
        <v>0.5</v>
      </c>
      <c r="J2446" s="34">
        <v>34860</v>
      </c>
      <c r="K2446" s="35">
        <f t="shared" si="96"/>
        <v>99600</v>
      </c>
      <c r="N2446" s="21">
        <f t="shared" si="97"/>
        <v>0.5</v>
      </c>
      <c r="O2446" s="95"/>
    </row>
    <row r="2447" spans="1:15" x14ac:dyDescent="0.25">
      <c r="A2447" s="25" t="s">
        <v>5358</v>
      </c>
      <c r="C2447" s="40">
        <v>42332</v>
      </c>
      <c r="D2447" s="41" t="s">
        <v>5361</v>
      </c>
      <c r="E2447" s="42">
        <v>18.474399999999999</v>
      </c>
      <c r="F2447" s="29" t="s">
        <v>124</v>
      </c>
      <c r="G2447" s="29" t="s">
        <v>124</v>
      </c>
      <c r="H2447" s="29">
        <v>1220</v>
      </c>
      <c r="I2447" s="33">
        <v>0.5</v>
      </c>
      <c r="J2447" s="34">
        <v>26350</v>
      </c>
      <c r="K2447" s="35">
        <f t="shared" si="96"/>
        <v>75290</v>
      </c>
      <c r="N2447" s="21">
        <f t="shared" si="97"/>
        <v>0.5</v>
      </c>
      <c r="O2447" s="95"/>
    </row>
    <row r="2448" spans="1:15" x14ac:dyDescent="0.25">
      <c r="A2448" s="25" t="s">
        <v>5359</v>
      </c>
      <c r="C2448" s="40">
        <v>42332</v>
      </c>
      <c r="D2448" s="41" t="s">
        <v>5362</v>
      </c>
      <c r="E2448" s="42">
        <v>2.0954999999999999</v>
      </c>
      <c r="F2448" s="29" t="s">
        <v>124</v>
      </c>
      <c r="G2448" s="29" t="s">
        <v>124</v>
      </c>
      <c r="H2448" s="29">
        <v>1220</v>
      </c>
      <c r="I2448" s="33">
        <v>0.5</v>
      </c>
      <c r="J2448" s="34">
        <v>2990</v>
      </c>
      <c r="K2448" s="35">
        <f t="shared" si="96"/>
        <v>8540</v>
      </c>
      <c r="N2448" s="21">
        <f t="shared" si="97"/>
        <v>0.5</v>
      </c>
      <c r="O2448" s="95"/>
    </row>
    <row r="2449" spans="1:15" x14ac:dyDescent="0.25">
      <c r="A2449" s="25">
        <v>774</v>
      </c>
      <c r="C2449" s="40">
        <v>42333</v>
      </c>
      <c r="D2449" s="41" t="s">
        <v>5365</v>
      </c>
      <c r="E2449" s="42" t="s">
        <v>5366</v>
      </c>
      <c r="F2449" s="29" t="s">
        <v>5367</v>
      </c>
      <c r="G2449" s="29" t="s">
        <v>5368</v>
      </c>
      <c r="H2449" s="29">
        <v>2050</v>
      </c>
      <c r="I2449" s="33">
        <v>0.5</v>
      </c>
      <c r="J2449" s="34">
        <v>20410</v>
      </c>
      <c r="K2449" s="35">
        <f t="shared" si="96"/>
        <v>58310</v>
      </c>
      <c r="L2449" s="36">
        <v>61000</v>
      </c>
      <c r="M2449" s="36">
        <v>244</v>
      </c>
      <c r="N2449" s="21">
        <f t="shared" si="97"/>
        <v>244.5</v>
      </c>
    </row>
    <row r="2450" spans="1:15" x14ac:dyDescent="0.25">
      <c r="A2450" s="25">
        <v>775</v>
      </c>
      <c r="C2450" s="40">
        <v>42333</v>
      </c>
      <c r="D2450" s="41" t="s">
        <v>5369</v>
      </c>
      <c r="E2450" s="42" t="s">
        <v>5371</v>
      </c>
      <c r="F2450" s="29" t="s">
        <v>5372</v>
      </c>
      <c r="G2450" s="29" t="s">
        <v>5373</v>
      </c>
      <c r="H2450" s="29">
        <v>1100</v>
      </c>
      <c r="I2450" s="33">
        <v>1.5</v>
      </c>
      <c r="J2450" s="34">
        <v>20290</v>
      </c>
      <c r="K2450" s="35">
        <f t="shared" si="96"/>
        <v>57970</v>
      </c>
      <c r="L2450" s="36">
        <v>53900</v>
      </c>
      <c r="M2450" s="36">
        <v>215.6</v>
      </c>
      <c r="N2450" s="21">
        <f t="shared" si="97"/>
        <v>217.1</v>
      </c>
    </row>
    <row r="2451" spans="1:15" x14ac:dyDescent="0.25">
      <c r="D2451" s="41" t="s">
        <v>5370</v>
      </c>
      <c r="E2451" s="42" t="s">
        <v>1678</v>
      </c>
      <c r="F2451" s="29" t="s">
        <v>124</v>
      </c>
      <c r="G2451" s="29" t="s">
        <v>124</v>
      </c>
      <c r="K2451" s="35">
        <f t="shared" si="96"/>
        <v>0</v>
      </c>
      <c r="N2451" s="21">
        <f t="shared" si="97"/>
        <v>0</v>
      </c>
    </row>
    <row r="2452" spans="1:15" s="30" customFormat="1" x14ac:dyDescent="0.25">
      <c r="A2452" s="26"/>
      <c r="B2452" s="44"/>
      <c r="C2452" s="45"/>
      <c r="D2452" s="45" t="s">
        <v>5370</v>
      </c>
      <c r="E2452" s="46" t="s">
        <v>1678</v>
      </c>
      <c r="F2452" s="30" t="s">
        <v>124</v>
      </c>
      <c r="G2452" s="30" t="s">
        <v>124</v>
      </c>
      <c r="I2452" s="31"/>
      <c r="J2452" s="31"/>
      <c r="K2452" s="28">
        <f t="shared" si="96"/>
        <v>0</v>
      </c>
      <c r="L2452" s="32"/>
      <c r="M2452" s="32"/>
      <c r="N2452" s="28">
        <f t="shared" si="97"/>
        <v>0</v>
      </c>
      <c r="O2452" s="26"/>
    </row>
    <row r="2453" spans="1:15" x14ac:dyDescent="0.25">
      <c r="N2453" s="21">
        <f>SUM(N2429:N2452)</f>
        <v>591.1</v>
      </c>
      <c r="O2453" s="25">
        <v>56809</v>
      </c>
    </row>
    <row r="2454" spans="1:15" x14ac:dyDescent="0.25">
      <c r="A2454" s="97"/>
      <c r="B2454" s="98"/>
      <c r="C2454" s="99"/>
      <c r="D2454" s="100"/>
      <c r="E2454" s="101"/>
      <c r="F2454" s="102"/>
      <c r="G2454" s="102"/>
      <c r="H2454" s="102"/>
      <c r="I2454" s="103"/>
      <c r="J2454" s="104"/>
      <c r="K2454" s="105"/>
      <c r="L2454" s="106"/>
      <c r="M2454" s="106"/>
      <c r="N2454" s="72"/>
      <c r="O2454" s="97"/>
    </row>
    <row r="2455" spans="1:15" x14ac:dyDescent="0.25">
      <c r="A2455" s="97" t="s">
        <v>5374</v>
      </c>
      <c r="B2455" s="98"/>
      <c r="C2455" s="99">
        <v>42333</v>
      </c>
      <c r="D2455" s="100" t="s">
        <v>1225</v>
      </c>
      <c r="E2455" s="101">
        <v>0.39100000000000001</v>
      </c>
      <c r="F2455" s="102" t="s">
        <v>1227</v>
      </c>
      <c r="G2455" s="102" t="s">
        <v>5375</v>
      </c>
      <c r="H2455" s="102">
        <v>2040</v>
      </c>
      <c r="I2455" s="103">
        <v>0.5</v>
      </c>
      <c r="J2455" s="104">
        <v>31830</v>
      </c>
      <c r="K2455" s="105">
        <f t="shared" si="96"/>
        <v>90940</v>
      </c>
      <c r="L2455" s="106"/>
      <c r="M2455" s="106"/>
      <c r="N2455" s="72">
        <f t="shared" si="97"/>
        <v>0.5</v>
      </c>
      <c r="O2455" s="97"/>
    </row>
    <row r="2456" spans="1:15" x14ac:dyDescent="0.25">
      <c r="A2456" s="97">
        <v>776</v>
      </c>
      <c r="B2456" s="98"/>
      <c r="C2456" s="99">
        <v>42333</v>
      </c>
      <c r="D2456" s="100" t="s">
        <v>5376</v>
      </c>
      <c r="E2456" s="101">
        <v>1.3779999999999999</v>
      </c>
      <c r="F2456" s="102" t="s">
        <v>5377</v>
      </c>
      <c r="G2456" s="102" t="s">
        <v>5378</v>
      </c>
      <c r="H2456" s="102">
        <v>1220</v>
      </c>
      <c r="I2456" s="103">
        <v>0.5</v>
      </c>
      <c r="J2456" s="104">
        <v>20100</v>
      </c>
      <c r="K2456" s="105">
        <f t="shared" si="96"/>
        <v>57430</v>
      </c>
      <c r="L2456" s="106">
        <v>130000</v>
      </c>
      <c r="M2456" s="106">
        <v>520</v>
      </c>
      <c r="N2456" s="72">
        <f t="shared" si="97"/>
        <v>520.5</v>
      </c>
      <c r="O2456" s="97"/>
    </row>
    <row r="2457" spans="1:15" x14ac:dyDescent="0.25">
      <c r="A2457" s="97">
        <v>777</v>
      </c>
      <c r="B2457" s="98"/>
      <c r="C2457" s="99">
        <v>42333</v>
      </c>
      <c r="D2457" s="100" t="s">
        <v>5379</v>
      </c>
      <c r="E2457" s="101" t="s">
        <v>5381</v>
      </c>
      <c r="F2457" s="102" t="s">
        <v>5382</v>
      </c>
      <c r="G2457" s="102" t="s">
        <v>5383</v>
      </c>
      <c r="H2457" s="102">
        <v>3010</v>
      </c>
      <c r="I2457" s="103">
        <v>1</v>
      </c>
      <c r="J2457" s="104">
        <v>37360</v>
      </c>
      <c r="K2457" s="105">
        <f t="shared" si="96"/>
        <v>106740</v>
      </c>
      <c r="L2457" s="106">
        <v>120000</v>
      </c>
      <c r="M2457" s="106">
        <v>480</v>
      </c>
      <c r="N2457" s="72">
        <f t="shared" si="97"/>
        <v>481</v>
      </c>
      <c r="O2457" s="97"/>
    </row>
    <row r="2458" spans="1:15" x14ac:dyDescent="0.25">
      <c r="A2458" s="97"/>
      <c r="B2458" s="98"/>
      <c r="C2458" s="99"/>
      <c r="D2458" s="100" t="s">
        <v>5380</v>
      </c>
      <c r="E2458" s="101" t="s">
        <v>5381</v>
      </c>
      <c r="F2458" s="102" t="s">
        <v>124</v>
      </c>
      <c r="G2458" s="102" t="s">
        <v>124</v>
      </c>
      <c r="H2458" s="102"/>
      <c r="I2458" s="103"/>
      <c r="J2458" s="104"/>
      <c r="K2458" s="105">
        <f t="shared" si="96"/>
        <v>0</v>
      </c>
      <c r="L2458" s="106"/>
      <c r="M2458" s="106"/>
      <c r="N2458" s="72">
        <f t="shared" si="97"/>
        <v>0</v>
      </c>
      <c r="O2458" s="97"/>
    </row>
    <row r="2459" spans="1:15" x14ac:dyDescent="0.25">
      <c r="A2459" s="97" t="s">
        <v>5384</v>
      </c>
      <c r="B2459" s="98"/>
      <c r="C2459" s="99">
        <v>42335</v>
      </c>
      <c r="D2459" s="100" t="s">
        <v>5385</v>
      </c>
      <c r="E2459" s="101" t="s">
        <v>5389</v>
      </c>
      <c r="F2459" s="102" t="s">
        <v>5390</v>
      </c>
      <c r="G2459" s="102" t="s">
        <v>5391</v>
      </c>
      <c r="H2459" s="102">
        <v>1150</v>
      </c>
      <c r="I2459" s="103">
        <v>2</v>
      </c>
      <c r="J2459" s="104">
        <v>24560</v>
      </c>
      <c r="K2459" s="105">
        <f t="shared" si="96"/>
        <v>70170</v>
      </c>
      <c r="L2459" s="106"/>
      <c r="M2459" s="106"/>
      <c r="N2459" s="72">
        <f t="shared" si="97"/>
        <v>2</v>
      </c>
      <c r="O2459" s="97"/>
    </row>
    <row r="2460" spans="1:15" x14ac:dyDescent="0.25">
      <c r="A2460" s="97"/>
      <c r="B2460" s="98"/>
      <c r="C2460" s="99"/>
      <c r="D2460" s="100" t="s">
        <v>5386</v>
      </c>
      <c r="E2460" s="101" t="s">
        <v>5389</v>
      </c>
      <c r="F2460" s="102" t="s">
        <v>124</v>
      </c>
      <c r="G2460" s="102" t="s">
        <v>124</v>
      </c>
      <c r="H2460" s="102"/>
      <c r="I2460" s="103"/>
      <c r="J2460" s="104"/>
      <c r="K2460" s="105">
        <f t="shared" si="96"/>
        <v>0</v>
      </c>
      <c r="L2460" s="106"/>
      <c r="M2460" s="106"/>
      <c r="N2460" s="72">
        <f t="shared" si="97"/>
        <v>0</v>
      </c>
      <c r="O2460" s="97"/>
    </row>
    <row r="2461" spans="1:15" x14ac:dyDescent="0.25">
      <c r="A2461" s="97"/>
      <c r="B2461" s="98"/>
      <c r="C2461" s="99"/>
      <c r="D2461" s="100" t="s">
        <v>5387</v>
      </c>
      <c r="E2461" s="101" t="s">
        <v>5389</v>
      </c>
      <c r="F2461" s="102" t="s">
        <v>124</v>
      </c>
      <c r="G2461" s="102" t="s">
        <v>124</v>
      </c>
      <c r="H2461" s="102"/>
      <c r="I2461" s="103"/>
      <c r="J2461" s="104"/>
      <c r="K2461" s="105">
        <f t="shared" si="96"/>
        <v>0</v>
      </c>
      <c r="L2461" s="106"/>
      <c r="M2461" s="106"/>
      <c r="N2461" s="72">
        <f t="shared" si="97"/>
        <v>0</v>
      </c>
      <c r="O2461" s="97"/>
    </row>
    <row r="2462" spans="1:15" x14ac:dyDescent="0.25">
      <c r="A2462" s="97"/>
      <c r="B2462" s="98"/>
      <c r="C2462" s="99"/>
      <c r="D2462" s="100" t="s">
        <v>5388</v>
      </c>
      <c r="E2462" s="101" t="s">
        <v>5389</v>
      </c>
      <c r="F2462" s="102" t="s">
        <v>124</v>
      </c>
      <c r="G2462" s="102" t="s">
        <v>124</v>
      </c>
      <c r="H2462" s="102"/>
      <c r="I2462" s="103"/>
      <c r="J2462" s="104"/>
      <c r="K2462" s="105">
        <f t="shared" si="96"/>
        <v>0</v>
      </c>
      <c r="L2462" s="106"/>
      <c r="M2462" s="106"/>
      <c r="N2462" s="72">
        <f t="shared" si="97"/>
        <v>0</v>
      </c>
      <c r="O2462" s="97"/>
    </row>
    <row r="2463" spans="1:15" x14ac:dyDescent="0.25">
      <c r="A2463" s="97" t="s">
        <v>5392</v>
      </c>
      <c r="B2463" s="98"/>
      <c r="C2463" s="99">
        <v>42335</v>
      </c>
      <c r="D2463" s="100" t="s">
        <v>5393</v>
      </c>
      <c r="E2463" s="101">
        <v>0.53800000000000003</v>
      </c>
      <c r="F2463" s="102" t="s">
        <v>5394</v>
      </c>
      <c r="G2463" s="102" t="s">
        <v>5395</v>
      </c>
      <c r="H2463" s="102">
        <v>1150</v>
      </c>
      <c r="I2463" s="103">
        <v>0.5</v>
      </c>
      <c r="J2463" s="104">
        <v>15360</v>
      </c>
      <c r="K2463" s="105">
        <f t="shared" si="96"/>
        <v>43890</v>
      </c>
      <c r="L2463" s="106"/>
      <c r="M2463" s="106"/>
      <c r="N2463" s="72">
        <f t="shared" si="97"/>
        <v>0.5</v>
      </c>
      <c r="O2463" s="106"/>
    </row>
    <row r="2464" spans="1:15" x14ac:dyDescent="0.25">
      <c r="A2464" s="97" t="s">
        <v>5396</v>
      </c>
      <c r="B2464" s="98"/>
      <c r="C2464" s="99">
        <v>42335</v>
      </c>
      <c r="D2464" s="100" t="s">
        <v>5397</v>
      </c>
      <c r="E2464" s="101" t="s">
        <v>5399</v>
      </c>
      <c r="F2464" s="102" t="s">
        <v>5401</v>
      </c>
      <c r="G2464" s="102" t="s">
        <v>5402</v>
      </c>
      <c r="H2464" s="102">
        <v>2010</v>
      </c>
      <c r="I2464" s="103">
        <v>1</v>
      </c>
      <c r="J2464" s="104">
        <v>14900</v>
      </c>
      <c r="K2464" s="105">
        <f t="shared" si="96"/>
        <v>42570</v>
      </c>
      <c r="L2464" s="106"/>
      <c r="M2464" s="106"/>
      <c r="N2464" s="72">
        <f t="shared" si="97"/>
        <v>1</v>
      </c>
      <c r="O2464" s="97"/>
    </row>
    <row r="2465" spans="1:15" x14ac:dyDescent="0.25">
      <c r="A2465" s="97"/>
      <c r="B2465" s="98"/>
      <c r="C2465" s="99"/>
      <c r="D2465" s="100" t="s">
        <v>5398</v>
      </c>
      <c r="E2465" s="101" t="s">
        <v>5400</v>
      </c>
      <c r="F2465" s="102" t="s">
        <v>124</v>
      </c>
      <c r="G2465" s="102" t="s">
        <v>124</v>
      </c>
      <c r="H2465" s="102"/>
      <c r="I2465" s="103"/>
      <c r="J2465" s="104"/>
      <c r="K2465" s="105">
        <f t="shared" si="96"/>
        <v>0</v>
      </c>
      <c r="L2465" s="106"/>
      <c r="M2465" s="106"/>
      <c r="N2465" s="72">
        <f t="shared" si="97"/>
        <v>0</v>
      </c>
      <c r="O2465" s="97"/>
    </row>
    <row r="2466" spans="1:15" x14ac:dyDescent="0.25">
      <c r="A2466" s="97">
        <v>778</v>
      </c>
      <c r="B2466" s="98"/>
      <c r="C2466" s="99">
        <v>42335</v>
      </c>
      <c r="D2466" s="100" t="s">
        <v>5403</v>
      </c>
      <c r="E2466" s="101">
        <v>1.8009999999999999</v>
      </c>
      <c r="F2466" s="102" t="s">
        <v>5404</v>
      </c>
      <c r="G2466" s="102" t="s">
        <v>5405</v>
      </c>
      <c r="H2466" s="102">
        <v>1220</v>
      </c>
      <c r="I2466" s="103">
        <v>0.5</v>
      </c>
      <c r="J2466" s="104">
        <v>34480</v>
      </c>
      <c r="K2466" s="105">
        <f t="shared" si="96"/>
        <v>98510</v>
      </c>
      <c r="L2466" s="106">
        <v>110000</v>
      </c>
      <c r="M2466" s="106">
        <v>440</v>
      </c>
      <c r="N2466" s="72">
        <f t="shared" si="97"/>
        <v>440.5</v>
      </c>
      <c r="O2466" s="97"/>
    </row>
    <row r="2467" spans="1:15" x14ac:dyDescent="0.25">
      <c r="A2467" s="97">
        <v>779</v>
      </c>
      <c r="B2467" s="98"/>
      <c r="C2467" s="99">
        <v>42335</v>
      </c>
      <c r="D2467" s="100" t="s">
        <v>4279</v>
      </c>
      <c r="E2467" s="101">
        <v>1.41</v>
      </c>
      <c r="F2467" s="102" t="s">
        <v>5406</v>
      </c>
      <c r="G2467" s="102" t="s">
        <v>5407</v>
      </c>
      <c r="H2467" s="102">
        <v>1100</v>
      </c>
      <c r="I2467" s="103">
        <v>0.5</v>
      </c>
      <c r="J2467" s="104">
        <v>36260</v>
      </c>
      <c r="K2467" s="105">
        <f t="shared" si="96"/>
        <v>103600</v>
      </c>
      <c r="L2467" s="106">
        <v>105000</v>
      </c>
      <c r="M2467" s="106">
        <v>420</v>
      </c>
      <c r="N2467" s="72">
        <f t="shared" si="97"/>
        <v>420.5</v>
      </c>
      <c r="O2467" s="97"/>
    </row>
    <row r="2468" spans="1:15" x14ac:dyDescent="0.25">
      <c r="A2468" s="97">
        <v>780</v>
      </c>
      <c r="B2468" s="98"/>
      <c r="C2468" s="99">
        <v>42335</v>
      </c>
      <c r="D2468" s="100" t="s">
        <v>5408</v>
      </c>
      <c r="E2468" s="101">
        <v>5</v>
      </c>
      <c r="F2468" s="102" t="s">
        <v>5410</v>
      </c>
      <c r="G2468" s="102" t="s">
        <v>5411</v>
      </c>
      <c r="H2468" s="102">
        <v>1180</v>
      </c>
      <c r="I2468" s="103">
        <v>1</v>
      </c>
      <c r="J2468" s="104">
        <v>31810</v>
      </c>
      <c r="K2468" s="105">
        <f t="shared" si="96"/>
        <v>90890</v>
      </c>
      <c r="L2468" s="106">
        <v>100000</v>
      </c>
      <c r="M2468" s="106">
        <v>400</v>
      </c>
      <c r="N2468" s="72">
        <f t="shared" si="97"/>
        <v>401</v>
      </c>
      <c r="O2468" s="97"/>
    </row>
    <row r="2469" spans="1:15" x14ac:dyDescent="0.25">
      <c r="A2469" s="97"/>
      <c r="B2469" s="98"/>
      <c r="C2469" s="99"/>
      <c r="D2469" s="100" t="s">
        <v>5409</v>
      </c>
      <c r="E2469" s="101">
        <v>5</v>
      </c>
      <c r="F2469" s="102" t="s">
        <v>124</v>
      </c>
      <c r="G2469" s="102" t="s">
        <v>124</v>
      </c>
      <c r="H2469" s="102"/>
      <c r="I2469" s="103"/>
      <c r="J2469" s="104"/>
      <c r="K2469" s="105">
        <f t="shared" si="96"/>
        <v>0</v>
      </c>
      <c r="L2469" s="106"/>
      <c r="M2469" s="106"/>
      <c r="N2469" s="72">
        <f t="shared" si="97"/>
        <v>0</v>
      </c>
      <c r="O2469" s="97"/>
    </row>
    <row r="2470" spans="1:15" x14ac:dyDescent="0.25">
      <c r="A2470" s="97">
        <v>781</v>
      </c>
      <c r="B2470" s="98"/>
      <c r="C2470" s="99">
        <v>42335</v>
      </c>
      <c r="D2470" s="100" t="s">
        <v>3164</v>
      </c>
      <c r="E2470" s="101" t="s">
        <v>3167</v>
      </c>
      <c r="F2470" s="102" t="s">
        <v>5412</v>
      </c>
      <c r="G2470" s="102" t="s">
        <v>5413</v>
      </c>
      <c r="H2470" s="102">
        <v>1090</v>
      </c>
      <c r="I2470" s="103">
        <v>1</v>
      </c>
      <c r="J2470" s="104">
        <v>41470</v>
      </c>
      <c r="K2470" s="105">
        <f t="shared" si="96"/>
        <v>118490</v>
      </c>
      <c r="L2470" s="106">
        <v>150000</v>
      </c>
      <c r="M2470" s="106">
        <v>600</v>
      </c>
      <c r="N2470" s="72">
        <f t="shared" si="97"/>
        <v>601</v>
      </c>
      <c r="O2470" s="97"/>
    </row>
    <row r="2471" spans="1:15" x14ac:dyDescent="0.25">
      <c r="A2471" s="97"/>
      <c r="B2471" s="98"/>
      <c r="C2471" s="99"/>
      <c r="D2471" s="100" t="s">
        <v>3163</v>
      </c>
      <c r="E2471" s="101" t="s">
        <v>3166</v>
      </c>
      <c r="F2471" s="102" t="s">
        <v>124</v>
      </c>
      <c r="G2471" s="102" t="s">
        <v>124</v>
      </c>
      <c r="H2471" s="102"/>
      <c r="I2471" s="103"/>
      <c r="J2471" s="104"/>
      <c r="K2471" s="105">
        <f t="shared" si="96"/>
        <v>0</v>
      </c>
      <c r="L2471" s="106"/>
      <c r="M2471" s="106"/>
      <c r="N2471" s="72">
        <f t="shared" si="97"/>
        <v>0</v>
      </c>
      <c r="O2471" s="97"/>
    </row>
    <row r="2472" spans="1:15" x14ac:dyDescent="0.25">
      <c r="A2472" s="97">
        <v>782</v>
      </c>
      <c r="B2472" s="98"/>
      <c r="C2472" s="99">
        <v>42338</v>
      </c>
      <c r="D2472" s="100" t="s">
        <v>4744</v>
      </c>
      <c r="E2472" s="101">
        <v>1.7934000000000001</v>
      </c>
      <c r="F2472" s="102" t="s">
        <v>4746</v>
      </c>
      <c r="G2472" s="102" t="s">
        <v>5414</v>
      </c>
      <c r="H2472" s="102">
        <v>1070</v>
      </c>
      <c r="I2472" s="103">
        <v>0.5</v>
      </c>
      <c r="J2472" s="104">
        <v>3860</v>
      </c>
      <c r="K2472" s="105">
        <f t="shared" si="96"/>
        <v>11030</v>
      </c>
      <c r="L2472" s="106">
        <v>7500</v>
      </c>
      <c r="M2472" s="106">
        <v>30</v>
      </c>
      <c r="N2472" s="72">
        <f t="shared" si="97"/>
        <v>30.5</v>
      </c>
      <c r="O2472" s="97"/>
    </row>
    <row r="2473" spans="1:15" x14ac:dyDescent="0.25">
      <c r="A2473" s="97">
        <v>783</v>
      </c>
      <c r="B2473" s="98"/>
      <c r="C2473" s="99" t="s">
        <v>5415</v>
      </c>
      <c r="D2473" s="100" t="s">
        <v>5416</v>
      </c>
      <c r="E2473" s="101">
        <v>0.13689999999999999</v>
      </c>
      <c r="F2473" s="102" t="s">
        <v>5417</v>
      </c>
      <c r="G2473" s="102" t="s">
        <v>5418</v>
      </c>
      <c r="H2473" s="102">
        <v>3010</v>
      </c>
      <c r="I2473" s="103">
        <v>0.5</v>
      </c>
      <c r="J2473" s="104">
        <v>23350</v>
      </c>
      <c r="K2473" s="105">
        <f t="shared" si="96"/>
        <v>66710</v>
      </c>
      <c r="L2473" s="106">
        <v>68000</v>
      </c>
      <c r="M2473" s="106">
        <v>272</v>
      </c>
      <c r="N2473" s="72">
        <f t="shared" si="97"/>
        <v>272.5</v>
      </c>
      <c r="O2473" s="97"/>
    </row>
    <row r="2474" spans="1:15" x14ac:dyDescent="0.25">
      <c r="A2474" s="97">
        <v>784</v>
      </c>
      <c r="B2474" s="98"/>
      <c r="C2474" s="99" t="s">
        <v>5415</v>
      </c>
      <c r="D2474" s="100" t="s">
        <v>5419</v>
      </c>
      <c r="E2474" s="101">
        <v>8.9</v>
      </c>
      <c r="F2474" s="102" t="s">
        <v>5420</v>
      </c>
      <c r="G2474" s="102" t="s">
        <v>5421</v>
      </c>
      <c r="H2474" s="102">
        <v>1090</v>
      </c>
      <c r="I2474" s="103">
        <v>0.5</v>
      </c>
      <c r="J2474" s="104">
        <v>13750</v>
      </c>
      <c r="K2474" s="105">
        <f t="shared" si="96"/>
        <v>39290</v>
      </c>
      <c r="L2474" s="106">
        <v>48950</v>
      </c>
      <c r="M2474" s="106">
        <v>196</v>
      </c>
      <c r="N2474" s="72">
        <f t="shared" si="97"/>
        <v>196.5</v>
      </c>
      <c r="O2474" s="97"/>
    </row>
    <row r="2475" spans="1:15" x14ac:dyDescent="0.25">
      <c r="A2475" s="97">
        <v>785</v>
      </c>
      <c r="B2475" s="98"/>
      <c r="C2475" s="99">
        <v>42338</v>
      </c>
      <c r="D2475" s="100" t="s">
        <v>5422</v>
      </c>
      <c r="E2475" s="101">
        <v>3.8479999999999999</v>
      </c>
      <c r="F2475" s="102" t="s">
        <v>5423</v>
      </c>
      <c r="G2475" s="102" t="s">
        <v>5424</v>
      </c>
      <c r="H2475" s="102">
        <v>1120</v>
      </c>
      <c r="I2475" s="103">
        <v>0.5</v>
      </c>
      <c r="J2475" s="104">
        <v>6060</v>
      </c>
      <c r="K2475" s="105">
        <f t="shared" si="96"/>
        <v>17310</v>
      </c>
      <c r="L2475" s="106">
        <v>35000</v>
      </c>
      <c r="M2475" s="106">
        <v>140</v>
      </c>
      <c r="N2475" s="72">
        <f t="shared" si="97"/>
        <v>140.5</v>
      </c>
      <c r="O2475" s="97"/>
    </row>
    <row r="2476" spans="1:15" s="30" customFormat="1" x14ac:dyDescent="0.25">
      <c r="A2476" s="107">
        <v>786</v>
      </c>
      <c r="B2476" s="108"/>
      <c r="C2476" s="109">
        <v>42338</v>
      </c>
      <c r="D2476" s="109" t="s">
        <v>5425</v>
      </c>
      <c r="E2476" s="110">
        <v>3.7589999999999999</v>
      </c>
      <c r="F2476" s="111" t="s">
        <v>5426</v>
      </c>
      <c r="G2476" s="111" t="s">
        <v>5424</v>
      </c>
      <c r="H2476" s="111">
        <v>1120</v>
      </c>
      <c r="I2476" s="112">
        <v>1</v>
      </c>
      <c r="J2476" s="112">
        <v>62670</v>
      </c>
      <c r="K2476" s="74">
        <f t="shared" si="96"/>
        <v>179060</v>
      </c>
      <c r="L2476" s="113">
        <v>205000</v>
      </c>
      <c r="M2476" s="113">
        <v>820</v>
      </c>
      <c r="N2476" s="74">
        <f t="shared" si="97"/>
        <v>821</v>
      </c>
      <c r="O2476" s="107"/>
    </row>
    <row r="2477" spans="1:15" x14ac:dyDescent="0.25">
      <c r="A2477" s="97"/>
      <c r="B2477" s="98"/>
      <c r="C2477" s="99"/>
      <c r="D2477" s="100"/>
      <c r="E2477" s="101"/>
      <c r="F2477" s="102"/>
      <c r="G2477" s="102"/>
      <c r="H2477" s="102"/>
      <c r="I2477" s="103"/>
      <c r="J2477" s="104"/>
      <c r="K2477" s="105"/>
      <c r="L2477" s="106"/>
      <c r="M2477" s="106"/>
      <c r="N2477" s="72">
        <f>SUM(N2455:N2476)</f>
        <v>4329.5</v>
      </c>
      <c r="O2477" s="97">
        <v>56832</v>
      </c>
    </row>
    <row r="2479" spans="1:15" x14ac:dyDescent="0.25">
      <c r="A2479" s="25" t="s">
        <v>5427</v>
      </c>
      <c r="C2479" s="40">
        <v>42338</v>
      </c>
      <c r="D2479" s="41" t="s">
        <v>5428</v>
      </c>
      <c r="E2479" s="42" t="s">
        <v>5429</v>
      </c>
      <c r="F2479" s="102" t="s">
        <v>5430</v>
      </c>
      <c r="G2479" s="102" t="s">
        <v>5431</v>
      </c>
      <c r="H2479" s="102">
        <v>1010</v>
      </c>
      <c r="I2479" s="33">
        <v>0.5</v>
      </c>
      <c r="K2479" s="35">
        <f t="shared" si="96"/>
        <v>0</v>
      </c>
      <c r="N2479" s="21">
        <f t="shared" si="97"/>
        <v>0.5</v>
      </c>
    </row>
    <row r="2480" spans="1:15" x14ac:dyDescent="0.25">
      <c r="A2480" s="25">
        <v>787</v>
      </c>
      <c r="C2480" s="40">
        <v>42338</v>
      </c>
      <c r="D2480" s="41" t="s">
        <v>5432</v>
      </c>
      <c r="E2480" s="42">
        <v>1.1870000000000001</v>
      </c>
      <c r="F2480" s="102" t="s">
        <v>5435</v>
      </c>
      <c r="G2480" s="102" t="s">
        <v>5436</v>
      </c>
      <c r="H2480" s="102">
        <v>1140</v>
      </c>
      <c r="I2480" s="33">
        <v>1.5</v>
      </c>
      <c r="J2480" s="34">
        <v>19780</v>
      </c>
      <c r="K2480" s="35">
        <f t="shared" si="96"/>
        <v>56510</v>
      </c>
      <c r="L2480" s="36">
        <v>69000</v>
      </c>
      <c r="M2480" s="36">
        <v>276</v>
      </c>
      <c r="N2480" s="21">
        <f t="shared" si="97"/>
        <v>277.5</v>
      </c>
    </row>
    <row r="2481" spans="1:15" x14ac:dyDescent="0.25">
      <c r="D2481" s="41" t="s">
        <v>5433</v>
      </c>
      <c r="E2481" s="42">
        <v>0.23780000000000001</v>
      </c>
      <c r="F2481" s="102" t="s">
        <v>124</v>
      </c>
      <c r="G2481" s="102" t="s">
        <v>124</v>
      </c>
      <c r="K2481" s="35">
        <f t="shared" ref="K2481:K2542" si="98">ROUND(J2481/0.35,-1)</f>
        <v>0</v>
      </c>
      <c r="N2481" s="21">
        <f t="shared" ref="N2481:N2542" si="99">SUM(I2481+M2481)</f>
        <v>0</v>
      </c>
    </row>
    <row r="2482" spans="1:15" x14ac:dyDescent="0.25">
      <c r="D2482" s="41" t="s">
        <v>5434</v>
      </c>
      <c r="E2482" s="42">
        <v>0.21210000000000001</v>
      </c>
      <c r="F2482" s="102" t="s">
        <v>124</v>
      </c>
      <c r="G2482" s="102" t="s">
        <v>124</v>
      </c>
      <c r="K2482" s="35">
        <f t="shared" si="98"/>
        <v>0</v>
      </c>
      <c r="N2482" s="21">
        <f t="shared" si="99"/>
        <v>0</v>
      </c>
    </row>
    <row r="2483" spans="1:15" x14ac:dyDescent="0.25">
      <c r="A2483" s="25">
        <v>788</v>
      </c>
      <c r="C2483" s="40">
        <v>42339</v>
      </c>
      <c r="D2483" s="41" t="s">
        <v>4579</v>
      </c>
      <c r="E2483" s="42">
        <v>1.4015</v>
      </c>
      <c r="F2483" s="102" t="s">
        <v>4581</v>
      </c>
      <c r="G2483" s="102" t="s">
        <v>5437</v>
      </c>
      <c r="H2483" s="37">
        <v>1170</v>
      </c>
      <c r="I2483" s="33">
        <v>0.5</v>
      </c>
      <c r="J2483" s="34">
        <v>31490</v>
      </c>
      <c r="K2483" s="35">
        <f t="shared" si="98"/>
        <v>89970</v>
      </c>
      <c r="L2483" s="36">
        <v>55000</v>
      </c>
      <c r="M2483" s="36">
        <v>220</v>
      </c>
      <c r="N2483" s="21">
        <f t="shared" si="99"/>
        <v>220.5</v>
      </c>
    </row>
    <row r="2484" spans="1:15" x14ac:dyDescent="0.25">
      <c r="A2484" s="25">
        <v>789</v>
      </c>
      <c r="C2484" s="40">
        <v>42339</v>
      </c>
      <c r="D2484" s="41" t="s">
        <v>4087</v>
      </c>
      <c r="E2484" s="42">
        <v>19.248000000000001</v>
      </c>
      <c r="F2484" s="102" t="s">
        <v>4089</v>
      </c>
      <c r="G2484" s="102" t="s">
        <v>5438</v>
      </c>
      <c r="H2484" s="37">
        <v>1190</v>
      </c>
      <c r="I2484" s="33">
        <v>0.5</v>
      </c>
      <c r="J2484" s="34">
        <v>17060</v>
      </c>
      <c r="K2484" s="35">
        <f t="shared" si="98"/>
        <v>48740</v>
      </c>
      <c r="L2484" s="36">
        <v>40000</v>
      </c>
      <c r="M2484" s="36">
        <v>160</v>
      </c>
      <c r="N2484" s="21">
        <f t="shared" si="99"/>
        <v>160.5</v>
      </c>
    </row>
    <row r="2485" spans="1:15" x14ac:dyDescent="0.25">
      <c r="A2485" s="25" t="s">
        <v>5439</v>
      </c>
      <c r="C2485" s="40">
        <v>42339</v>
      </c>
      <c r="D2485" s="41" t="s">
        <v>2316</v>
      </c>
      <c r="E2485" s="42">
        <v>2.7640000000000001E-2</v>
      </c>
      <c r="F2485" s="102" t="s">
        <v>5440</v>
      </c>
      <c r="G2485" s="102" t="s">
        <v>5441</v>
      </c>
      <c r="H2485" s="37">
        <v>1040</v>
      </c>
      <c r="I2485" s="33">
        <v>1</v>
      </c>
      <c r="J2485" s="34">
        <v>3970</v>
      </c>
      <c r="K2485" s="35">
        <f t="shared" si="98"/>
        <v>11340</v>
      </c>
      <c r="N2485" s="21">
        <f t="shared" si="99"/>
        <v>1</v>
      </c>
    </row>
    <row r="2486" spans="1:15" s="30" customFormat="1" x14ac:dyDescent="0.25">
      <c r="A2486" s="26"/>
      <c r="B2486" s="44"/>
      <c r="C2486" s="45"/>
      <c r="D2486" s="45" t="s">
        <v>2323</v>
      </c>
      <c r="E2486" s="46"/>
      <c r="I2486" s="31"/>
      <c r="J2486" s="31"/>
      <c r="K2486" s="28">
        <f t="shared" si="98"/>
        <v>0</v>
      </c>
      <c r="L2486" s="32"/>
      <c r="M2486" s="32"/>
      <c r="N2486" s="28">
        <f t="shared" si="99"/>
        <v>0</v>
      </c>
      <c r="O2486" s="26"/>
    </row>
    <row r="2487" spans="1:15" x14ac:dyDescent="0.25">
      <c r="N2487" s="21">
        <f>SUM(N2479:N2486)</f>
        <v>660</v>
      </c>
      <c r="O2487" s="25">
        <v>56843</v>
      </c>
    </row>
    <row r="2489" spans="1:15" x14ac:dyDescent="0.25">
      <c r="A2489" s="25">
        <v>790</v>
      </c>
      <c r="C2489" s="40">
        <v>42339</v>
      </c>
      <c r="D2489" s="41" t="s">
        <v>5442</v>
      </c>
      <c r="E2489" s="42">
        <v>8.9</v>
      </c>
      <c r="F2489" s="37" t="s">
        <v>5420</v>
      </c>
      <c r="G2489" s="37" t="s">
        <v>5443</v>
      </c>
      <c r="H2489" s="37">
        <v>1090</v>
      </c>
      <c r="I2489" s="33">
        <v>0.5</v>
      </c>
      <c r="J2489" s="34">
        <v>32240</v>
      </c>
      <c r="K2489" s="35">
        <f t="shared" si="98"/>
        <v>92110</v>
      </c>
      <c r="L2489" s="36">
        <v>100000</v>
      </c>
      <c r="M2489" s="36">
        <v>400</v>
      </c>
      <c r="N2489" s="21">
        <f t="shared" si="99"/>
        <v>400.5</v>
      </c>
    </row>
    <row r="2490" spans="1:15" x14ac:dyDescent="0.25">
      <c r="A2490" s="25">
        <v>791</v>
      </c>
      <c r="C2490" s="40">
        <v>42339</v>
      </c>
      <c r="D2490" s="41" t="s">
        <v>4660</v>
      </c>
      <c r="E2490" s="42" t="s">
        <v>4661</v>
      </c>
      <c r="F2490" s="37" t="s">
        <v>5444</v>
      </c>
      <c r="G2490" s="37" t="s">
        <v>5445</v>
      </c>
      <c r="H2490" s="37">
        <v>3010</v>
      </c>
      <c r="I2490" s="33">
        <v>0.5</v>
      </c>
      <c r="J2490" s="34">
        <v>33460</v>
      </c>
      <c r="K2490" s="35">
        <f t="shared" si="98"/>
        <v>95600</v>
      </c>
      <c r="L2490" s="36">
        <v>65000</v>
      </c>
      <c r="M2490" s="36">
        <v>260</v>
      </c>
      <c r="N2490" s="21">
        <f t="shared" si="99"/>
        <v>260.5</v>
      </c>
    </row>
    <row r="2491" spans="1:15" x14ac:dyDescent="0.25">
      <c r="A2491" s="25">
        <v>792</v>
      </c>
      <c r="C2491" s="40">
        <v>42339</v>
      </c>
      <c r="D2491" s="41" t="s">
        <v>5446</v>
      </c>
      <c r="E2491" s="42">
        <v>43.578000000000003</v>
      </c>
      <c r="F2491" s="37" t="s">
        <v>5420</v>
      </c>
      <c r="G2491" s="37" t="s">
        <v>5447</v>
      </c>
      <c r="H2491" s="37">
        <v>1090</v>
      </c>
      <c r="I2491" s="33">
        <v>0.5</v>
      </c>
      <c r="J2491" s="34">
        <v>67320</v>
      </c>
      <c r="K2491" s="35">
        <f t="shared" si="98"/>
        <v>192340</v>
      </c>
      <c r="L2491" s="36">
        <v>183027.6</v>
      </c>
      <c r="M2491" s="36">
        <v>732.9</v>
      </c>
      <c r="N2491" s="21">
        <f t="shared" si="99"/>
        <v>733.4</v>
      </c>
    </row>
    <row r="2492" spans="1:15" x14ac:dyDescent="0.25">
      <c r="A2492" s="25">
        <v>793</v>
      </c>
      <c r="B2492" s="39" t="s">
        <v>178</v>
      </c>
      <c r="C2492" s="40">
        <v>42340</v>
      </c>
      <c r="D2492" s="41" t="s">
        <v>5448</v>
      </c>
      <c r="E2492" s="42">
        <v>14.0367</v>
      </c>
      <c r="F2492" s="37" t="s">
        <v>5449</v>
      </c>
      <c r="G2492" s="37" t="s">
        <v>5450</v>
      </c>
      <c r="H2492" s="37">
        <v>1170</v>
      </c>
      <c r="I2492" s="33">
        <v>0.5</v>
      </c>
      <c r="J2492" s="34">
        <v>18380</v>
      </c>
      <c r="K2492" s="35">
        <f t="shared" si="98"/>
        <v>52510</v>
      </c>
      <c r="L2492" s="36">
        <v>33000</v>
      </c>
      <c r="M2492" s="36">
        <v>132</v>
      </c>
      <c r="N2492" s="21">
        <f t="shared" si="99"/>
        <v>132.5</v>
      </c>
    </row>
    <row r="2493" spans="1:15" s="30" customFormat="1" x14ac:dyDescent="0.25">
      <c r="A2493" s="26">
        <v>794</v>
      </c>
      <c r="B2493" s="44" t="s">
        <v>178</v>
      </c>
      <c r="C2493" s="45">
        <v>42340</v>
      </c>
      <c r="D2493" s="45" t="s">
        <v>5451</v>
      </c>
      <c r="E2493" s="46" t="s">
        <v>1289</v>
      </c>
      <c r="F2493" s="30" t="s">
        <v>5452</v>
      </c>
      <c r="G2493" s="30" t="s">
        <v>5453</v>
      </c>
      <c r="H2493" s="30">
        <v>3010</v>
      </c>
      <c r="I2493" s="31">
        <v>0.5</v>
      </c>
      <c r="J2493" s="31">
        <v>9910</v>
      </c>
      <c r="K2493" s="28">
        <f t="shared" si="98"/>
        <v>28310</v>
      </c>
      <c r="L2493" s="32">
        <v>5326.26</v>
      </c>
      <c r="M2493" s="32">
        <v>21.3</v>
      </c>
      <c r="N2493" s="28">
        <f t="shared" si="99"/>
        <v>21.8</v>
      </c>
      <c r="O2493" s="26"/>
    </row>
    <row r="2494" spans="1:15" x14ac:dyDescent="0.25">
      <c r="N2494" s="21">
        <f>SUM(N2489:N2493)</f>
        <v>1548.7</v>
      </c>
      <c r="O2494" s="25">
        <v>56858</v>
      </c>
    </row>
    <row r="2496" spans="1:15" x14ac:dyDescent="0.25">
      <c r="A2496" s="25">
        <v>795</v>
      </c>
      <c r="C2496" s="40">
        <v>42340</v>
      </c>
      <c r="D2496" s="41" t="s">
        <v>5454</v>
      </c>
      <c r="E2496" s="42">
        <v>6.88</v>
      </c>
      <c r="F2496" s="37" t="s">
        <v>5455</v>
      </c>
      <c r="G2496" s="37" t="s">
        <v>5456</v>
      </c>
      <c r="H2496" s="37">
        <v>1080</v>
      </c>
      <c r="I2496" s="33">
        <v>0.5</v>
      </c>
      <c r="J2496" s="34">
        <v>47670</v>
      </c>
      <c r="K2496" s="35">
        <f t="shared" si="98"/>
        <v>136200</v>
      </c>
      <c r="L2496" s="36">
        <v>174000</v>
      </c>
      <c r="M2496" s="36">
        <v>696</v>
      </c>
      <c r="N2496" s="21">
        <f t="shared" si="99"/>
        <v>696.5</v>
      </c>
    </row>
    <row r="2497" spans="1:15" x14ac:dyDescent="0.25">
      <c r="A2497" s="25">
        <v>796</v>
      </c>
      <c r="C2497" s="40">
        <v>42340</v>
      </c>
      <c r="D2497" s="41" t="s">
        <v>5457</v>
      </c>
      <c r="E2497" s="42" t="s">
        <v>5458</v>
      </c>
      <c r="F2497" s="37" t="s">
        <v>5459</v>
      </c>
      <c r="G2497" s="37" t="s">
        <v>5460</v>
      </c>
      <c r="H2497" s="37">
        <v>2050</v>
      </c>
      <c r="I2497" s="33">
        <v>0.5</v>
      </c>
      <c r="J2497" s="34">
        <v>25550</v>
      </c>
      <c r="K2497" s="35">
        <f t="shared" si="98"/>
        <v>73000</v>
      </c>
      <c r="L2497" s="36">
        <v>85000</v>
      </c>
      <c r="M2497" s="36">
        <v>340</v>
      </c>
      <c r="N2497" s="21">
        <f t="shared" si="99"/>
        <v>340.5</v>
      </c>
    </row>
    <row r="2498" spans="1:15" s="30" customFormat="1" x14ac:dyDescent="0.25">
      <c r="A2498" s="26">
        <v>797</v>
      </c>
      <c r="B2498" s="44" t="s">
        <v>178</v>
      </c>
      <c r="C2498" s="45">
        <v>42341</v>
      </c>
      <c r="D2498" s="45" t="s">
        <v>5461</v>
      </c>
      <c r="E2498" s="46" t="s">
        <v>5462</v>
      </c>
      <c r="F2498" s="30" t="s">
        <v>5463</v>
      </c>
      <c r="G2498" s="30" t="s">
        <v>1371</v>
      </c>
      <c r="H2498" s="30">
        <v>3010</v>
      </c>
      <c r="I2498" s="31">
        <v>0.5</v>
      </c>
      <c r="J2498" s="31">
        <v>35910</v>
      </c>
      <c r="K2498" s="28">
        <f t="shared" si="98"/>
        <v>102600</v>
      </c>
      <c r="L2498" s="32">
        <v>65600</v>
      </c>
      <c r="M2498" s="32">
        <v>262.39999999999998</v>
      </c>
      <c r="N2498" s="28">
        <f t="shared" si="99"/>
        <v>262.89999999999998</v>
      </c>
      <c r="O2498" s="26"/>
    </row>
    <row r="2499" spans="1:15" x14ac:dyDescent="0.25">
      <c r="N2499" s="21">
        <f>SUM(N2496:N2498)</f>
        <v>1299.9000000000001</v>
      </c>
      <c r="O2499" s="25">
        <v>56880</v>
      </c>
    </row>
    <row r="2501" spans="1:15" x14ac:dyDescent="0.25">
      <c r="A2501" s="25" t="s">
        <v>5464</v>
      </c>
      <c r="C2501" s="40">
        <v>42341</v>
      </c>
      <c r="D2501" s="41" t="s">
        <v>5465</v>
      </c>
      <c r="E2501" s="42">
        <v>9.6920000000000002</v>
      </c>
      <c r="F2501" s="37" t="s">
        <v>5126</v>
      </c>
      <c r="G2501" s="37" t="s">
        <v>5466</v>
      </c>
      <c r="H2501" s="37">
        <v>1030</v>
      </c>
      <c r="I2501" s="33">
        <v>0.5</v>
      </c>
      <c r="J2501" s="34">
        <v>45050</v>
      </c>
      <c r="K2501" s="35">
        <f t="shared" si="98"/>
        <v>128710</v>
      </c>
      <c r="N2501" s="21">
        <f t="shared" si="99"/>
        <v>0.5</v>
      </c>
    </row>
    <row r="2502" spans="1:15" x14ac:dyDescent="0.25">
      <c r="A2502" s="25" t="s">
        <v>5467</v>
      </c>
      <c r="C2502" s="40">
        <v>42341</v>
      </c>
      <c r="D2502" s="41" t="s">
        <v>5468</v>
      </c>
      <c r="E2502" s="42">
        <v>0.32600000000000001</v>
      </c>
      <c r="F2502" s="37" t="s">
        <v>124</v>
      </c>
      <c r="G2502" s="37" t="s">
        <v>124</v>
      </c>
      <c r="H2502" s="37">
        <v>1030</v>
      </c>
      <c r="I2502" s="33">
        <v>0.5</v>
      </c>
      <c r="J2502" s="34">
        <v>7220</v>
      </c>
      <c r="K2502" s="35">
        <f t="shared" si="98"/>
        <v>20630</v>
      </c>
      <c r="N2502" s="21">
        <f t="shared" si="99"/>
        <v>0.5</v>
      </c>
    </row>
    <row r="2503" spans="1:15" x14ac:dyDescent="0.25">
      <c r="A2503" s="25" t="s">
        <v>5469</v>
      </c>
      <c r="C2503" s="40">
        <v>42341</v>
      </c>
      <c r="D2503" s="41" t="s">
        <v>5470</v>
      </c>
      <c r="E2503" s="42">
        <v>0.65</v>
      </c>
      <c r="F2503" s="37" t="s">
        <v>124</v>
      </c>
      <c r="G2503" s="37" t="s">
        <v>124</v>
      </c>
      <c r="H2503" s="37">
        <v>1030</v>
      </c>
      <c r="I2503" s="33">
        <v>0.5</v>
      </c>
      <c r="J2503" s="34">
        <v>3080</v>
      </c>
      <c r="K2503" s="35">
        <f t="shared" si="98"/>
        <v>8800</v>
      </c>
      <c r="N2503" s="21">
        <f t="shared" si="99"/>
        <v>0.5</v>
      </c>
    </row>
    <row r="2504" spans="1:15" x14ac:dyDescent="0.25">
      <c r="A2504" s="25">
        <v>798</v>
      </c>
      <c r="C2504" s="40">
        <v>42342</v>
      </c>
      <c r="D2504" s="41" t="s">
        <v>5471</v>
      </c>
      <c r="E2504" s="42">
        <v>8.8999999999999996E-2</v>
      </c>
      <c r="F2504" s="37" t="s">
        <v>5472</v>
      </c>
      <c r="G2504" s="37" t="s">
        <v>5473</v>
      </c>
      <c r="H2504" s="37">
        <v>2040</v>
      </c>
      <c r="I2504" s="33">
        <v>0.5</v>
      </c>
      <c r="J2504" s="34">
        <v>16490</v>
      </c>
      <c r="K2504" s="35">
        <f t="shared" si="98"/>
        <v>47110</v>
      </c>
      <c r="L2504" s="36">
        <v>70000</v>
      </c>
      <c r="M2504" s="36">
        <v>280</v>
      </c>
      <c r="N2504" s="21">
        <f t="shared" si="99"/>
        <v>280.5</v>
      </c>
    </row>
    <row r="2505" spans="1:15" x14ac:dyDescent="0.25">
      <c r="A2505" s="25" t="s">
        <v>5474</v>
      </c>
      <c r="C2505" s="40">
        <v>42342</v>
      </c>
      <c r="D2505" s="41" t="s">
        <v>5475</v>
      </c>
      <c r="E2505" s="42" t="s">
        <v>5476</v>
      </c>
      <c r="F2505" s="37" t="s">
        <v>5477</v>
      </c>
      <c r="G2505" s="37" t="s">
        <v>5478</v>
      </c>
      <c r="H2505" s="37">
        <v>3010</v>
      </c>
      <c r="I2505" s="33">
        <v>0.5</v>
      </c>
      <c r="J2505" s="34">
        <v>15280</v>
      </c>
      <c r="K2505" s="35">
        <f t="shared" si="98"/>
        <v>43660</v>
      </c>
      <c r="N2505" s="21">
        <f t="shared" si="99"/>
        <v>0.5</v>
      </c>
      <c r="O2505" s="25" t="s">
        <v>2686</v>
      </c>
    </row>
    <row r="2506" spans="1:15" x14ac:dyDescent="0.25">
      <c r="A2506" s="25" t="s">
        <v>5308</v>
      </c>
      <c r="C2506" s="40">
        <v>42342</v>
      </c>
      <c r="D2506" s="41" t="s">
        <v>5479</v>
      </c>
      <c r="E2506" s="42">
        <v>8.1750000000000007</v>
      </c>
      <c r="F2506" s="37" t="s">
        <v>5480</v>
      </c>
      <c r="G2506" s="37" t="s">
        <v>5481</v>
      </c>
      <c r="H2506" s="37">
        <v>1030</v>
      </c>
      <c r="I2506" s="33">
        <v>0.5</v>
      </c>
      <c r="J2506" s="34">
        <v>45530</v>
      </c>
      <c r="K2506" s="35">
        <f t="shared" si="98"/>
        <v>130090</v>
      </c>
      <c r="N2506" s="21">
        <f t="shared" si="99"/>
        <v>0.5</v>
      </c>
    </row>
    <row r="2507" spans="1:15" x14ac:dyDescent="0.25">
      <c r="A2507" s="25" t="s">
        <v>5482</v>
      </c>
      <c r="C2507" s="40">
        <v>42342</v>
      </c>
      <c r="D2507" s="41" t="s">
        <v>5483</v>
      </c>
      <c r="E2507" s="42" t="s">
        <v>3470</v>
      </c>
      <c r="F2507" s="37" t="s">
        <v>5485</v>
      </c>
      <c r="G2507" s="37" t="s">
        <v>5486</v>
      </c>
      <c r="H2507" s="37">
        <v>3010</v>
      </c>
      <c r="I2507" s="33">
        <v>1</v>
      </c>
      <c r="J2507" s="34">
        <v>64540</v>
      </c>
      <c r="K2507" s="35">
        <f t="shared" si="98"/>
        <v>184400</v>
      </c>
      <c r="N2507" s="21">
        <f t="shared" si="99"/>
        <v>1</v>
      </c>
    </row>
    <row r="2508" spans="1:15" x14ac:dyDescent="0.25">
      <c r="D2508" s="41" t="s">
        <v>5484</v>
      </c>
      <c r="E2508" s="42" t="s">
        <v>160</v>
      </c>
      <c r="F2508" s="37" t="s">
        <v>124</v>
      </c>
      <c r="G2508" s="37" t="s">
        <v>124</v>
      </c>
      <c r="K2508" s="35">
        <f t="shared" si="98"/>
        <v>0</v>
      </c>
      <c r="N2508" s="21">
        <f t="shared" si="99"/>
        <v>0</v>
      </c>
    </row>
    <row r="2509" spans="1:15" x14ac:dyDescent="0.25">
      <c r="A2509" s="25" t="s">
        <v>5487</v>
      </c>
      <c r="C2509" s="40">
        <v>42345</v>
      </c>
      <c r="D2509" s="41" t="s">
        <v>5488</v>
      </c>
      <c r="E2509" s="42">
        <v>1.41</v>
      </c>
      <c r="F2509" s="37" t="s">
        <v>5489</v>
      </c>
      <c r="G2509" s="37" t="s">
        <v>5490</v>
      </c>
      <c r="H2509" s="37">
        <v>1090</v>
      </c>
      <c r="I2509" s="33">
        <v>0.5</v>
      </c>
      <c r="J2509" s="34">
        <v>30900</v>
      </c>
      <c r="K2509" s="35">
        <f t="shared" si="98"/>
        <v>88290</v>
      </c>
      <c r="N2509" s="21">
        <f t="shared" si="99"/>
        <v>0.5</v>
      </c>
    </row>
    <row r="2510" spans="1:15" x14ac:dyDescent="0.25">
      <c r="A2510" s="25" t="s">
        <v>5491</v>
      </c>
      <c r="C2510" s="40">
        <v>42345</v>
      </c>
      <c r="D2510" s="41" t="s">
        <v>5492</v>
      </c>
      <c r="E2510" s="42">
        <v>0.439</v>
      </c>
      <c r="F2510" s="37" t="s">
        <v>5493</v>
      </c>
      <c r="G2510" s="37" t="s">
        <v>5494</v>
      </c>
      <c r="H2510" s="37">
        <v>3010</v>
      </c>
      <c r="I2510" s="33">
        <v>0.5</v>
      </c>
      <c r="J2510" s="34">
        <v>21860</v>
      </c>
      <c r="K2510" s="35">
        <f t="shared" si="98"/>
        <v>62460</v>
      </c>
      <c r="N2510" s="21">
        <f t="shared" si="99"/>
        <v>0.5</v>
      </c>
    </row>
    <row r="2511" spans="1:15" x14ac:dyDescent="0.25">
      <c r="A2511" s="25">
        <v>799</v>
      </c>
      <c r="C2511" s="40">
        <v>42345</v>
      </c>
      <c r="D2511" s="41" t="s">
        <v>5495</v>
      </c>
      <c r="E2511" s="42">
        <v>1.002</v>
      </c>
      <c r="F2511" s="37" t="s">
        <v>5496</v>
      </c>
      <c r="G2511" s="37" t="s">
        <v>5497</v>
      </c>
      <c r="H2511" s="37">
        <v>1070</v>
      </c>
      <c r="I2511" s="33">
        <v>0.5</v>
      </c>
      <c r="J2511" s="34">
        <v>64010</v>
      </c>
      <c r="K2511" s="35">
        <f t="shared" si="98"/>
        <v>182890</v>
      </c>
      <c r="L2511" s="36">
        <v>189000</v>
      </c>
      <c r="M2511" s="36">
        <v>756</v>
      </c>
      <c r="N2511" s="21">
        <f t="shared" si="99"/>
        <v>756.5</v>
      </c>
    </row>
    <row r="2512" spans="1:15" x14ac:dyDescent="0.25">
      <c r="A2512" s="25">
        <v>801</v>
      </c>
      <c r="C2512" s="40">
        <v>42345</v>
      </c>
      <c r="D2512" s="41" t="s">
        <v>5498</v>
      </c>
      <c r="E2512" s="42">
        <v>30</v>
      </c>
      <c r="F2512" s="37" t="s">
        <v>5499</v>
      </c>
      <c r="G2512" s="37" t="s">
        <v>5500</v>
      </c>
      <c r="H2512" s="37">
        <v>1180</v>
      </c>
      <c r="I2512" s="33">
        <v>0.5</v>
      </c>
      <c r="J2512" s="34">
        <v>29400</v>
      </c>
      <c r="K2512" s="35">
        <f t="shared" si="98"/>
        <v>84000</v>
      </c>
      <c r="L2512" s="36">
        <v>189000</v>
      </c>
      <c r="M2512" s="36">
        <v>756</v>
      </c>
      <c r="N2512" s="21">
        <f t="shared" si="99"/>
        <v>756.5</v>
      </c>
    </row>
    <row r="2513" spans="1:15" s="30" customFormat="1" x14ac:dyDescent="0.25">
      <c r="A2513" s="26">
        <v>800</v>
      </c>
      <c r="B2513" s="44"/>
      <c r="C2513" s="45">
        <v>42345</v>
      </c>
      <c r="D2513" s="45" t="s">
        <v>5501</v>
      </c>
      <c r="E2513" s="46">
        <v>57.353000000000002</v>
      </c>
      <c r="F2513" s="30" t="s">
        <v>5502</v>
      </c>
      <c r="G2513" s="30" t="s">
        <v>5503</v>
      </c>
      <c r="H2513" s="30">
        <v>1070</v>
      </c>
      <c r="I2513" s="31">
        <v>0.5</v>
      </c>
      <c r="J2513" s="31">
        <v>93840</v>
      </c>
      <c r="K2513" s="28">
        <f t="shared" si="98"/>
        <v>268110</v>
      </c>
      <c r="L2513" s="32">
        <v>80000</v>
      </c>
      <c r="M2513" s="32">
        <v>320</v>
      </c>
      <c r="N2513" s="28">
        <f t="shared" si="99"/>
        <v>320.5</v>
      </c>
      <c r="O2513" s="26"/>
    </row>
    <row r="2514" spans="1:15" x14ac:dyDescent="0.25">
      <c r="N2514" s="21">
        <f>SUM(N2501:N2513)</f>
        <v>2118.5</v>
      </c>
      <c r="O2514" s="25">
        <v>56914</v>
      </c>
    </row>
    <row r="2516" spans="1:15" x14ac:dyDescent="0.25">
      <c r="A2516" s="25">
        <v>802</v>
      </c>
      <c r="C2516" s="40">
        <v>42345</v>
      </c>
      <c r="D2516" s="41" t="s">
        <v>5504</v>
      </c>
      <c r="E2516" s="42">
        <v>0.98899999999999999</v>
      </c>
      <c r="F2516" s="37" t="s">
        <v>5505</v>
      </c>
      <c r="G2516" s="37" t="s">
        <v>5506</v>
      </c>
      <c r="H2516" s="37">
        <v>1130</v>
      </c>
      <c r="I2516" s="33">
        <v>0.5</v>
      </c>
      <c r="J2516" s="34">
        <v>16870</v>
      </c>
      <c r="K2516" s="35">
        <f t="shared" si="98"/>
        <v>48200</v>
      </c>
      <c r="L2516" s="36">
        <v>75000</v>
      </c>
      <c r="M2516" s="36">
        <v>300</v>
      </c>
      <c r="N2516" s="21">
        <f t="shared" si="99"/>
        <v>300.5</v>
      </c>
    </row>
    <row r="2517" spans="1:15" x14ac:dyDescent="0.25">
      <c r="A2517" s="25">
        <v>803</v>
      </c>
      <c r="C2517" s="40">
        <v>42345</v>
      </c>
      <c r="D2517" s="41" t="s">
        <v>5507</v>
      </c>
      <c r="E2517" s="42">
        <v>5.9779999999999998</v>
      </c>
      <c r="F2517" s="37" t="s">
        <v>5508</v>
      </c>
      <c r="G2517" s="37" t="s">
        <v>5509</v>
      </c>
      <c r="H2517" s="37">
        <v>1120</v>
      </c>
      <c r="I2517" s="33">
        <v>0.5</v>
      </c>
      <c r="J2517" s="34">
        <v>56820</v>
      </c>
      <c r="K2517" s="35">
        <f t="shared" si="98"/>
        <v>162340</v>
      </c>
      <c r="L2517" s="36">
        <v>230000</v>
      </c>
      <c r="M2517" s="36">
        <v>920</v>
      </c>
      <c r="N2517" s="21">
        <f t="shared" si="99"/>
        <v>920.5</v>
      </c>
    </row>
    <row r="2518" spans="1:15" x14ac:dyDescent="0.25">
      <c r="A2518" s="25" t="s">
        <v>5510</v>
      </c>
      <c r="C2518" s="40">
        <v>42346</v>
      </c>
      <c r="D2518" s="41" t="s">
        <v>5511</v>
      </c>
      <c r="E2518" s="42" t="s">
        <v>5512</v>
      </c>
      <c r="F2518" s="37" t="s">
        <v>5513</v>
      </c>
      <c r="G2518" s="37" t="s">
        <v>5514</v>
      </c>
      <c r="H2518" s="37">
        <v>3010</v>
      </c>
      <c r="I2518" s="33">
        <v>0.5</v>
      </c>
      <c r="J2518" s="34">
        <v>28100</v>
      </c>
      <c r="K2518" s="35">
        <f t="shared" si="98"/>
        <v>80290</v>
      </c>
      <c r="N2518" s="21">
        <f t="shared" si="99"/>
        <v>0.5</v>
      </c>
    </row>
    <row r="2519" spans="1:15" x14ac:dyDescent="0.25">
      <c r="A2519" s="25">
        <v>804</v>
      </c>
      <c r="C2519" s="40">
        <v>42346</v>
      </c>
      <c r="D2519" s="41" t="s">
        <v>5515</v>
      </c>
      <c r="E2519" s="42" t="s">
        <v>5516</v>
      </c>
      <c r="F2519" s="37" t="s">
        <v>5517</v>
      </c>
      <c r="G2519" s="37" t="s">
        <v>5518</v>
      </c>
      <c r="H2519" s="37">
        <v>3010</v>
      </c>
      <c r="I2519" s="33">
        <v>0.5</v>
      </c>
      <c r="J2519" s="34">
        <v>24770</v>
      </c>
      <c r="K2519" s="35">
        <f t="shared" si="98"/>
        <v>70770</v>
      </c>
      <c r="L2519" s="36">
        <v>71000</v>
      </c>
      <c r="M2519" s="36">
        <v>284</v>
      </c>
      <c r="N2519" s="21">
        <f t="shared" si="99"/>
        <v>284.5</v>
      </c>
    </row>
    <row r="2520" spans="1:15" s="30" customFormat="1" x14ac:dyDescent="0.25">
      <c r="A2520" s="26">
        <v>805</v>
      </c>
      <c r="B2520" s="44"/>
      <c r="C2520" s="45">
        <v>42346</v>
      </c>
      <c r="D2520" s="45" t="s">
        <v>5519</v>
      </c>
      <c r="E2520" s="46" t="s">
        <v>5520</v>
      </c>
      <c r="F2520" s="30" t="s">
        <v>5521</v>
      </c>
      <c r="G2520" s="30" t="s">
        <v>5522</v>
      </c>
      <c r="H2520" s="30">
        <v>3010</v>
      </c>
      <c r="I2520" s="31">
        <v>0.5</v>
      </c>
      <c r="J2520" s="31">
        <v>10970</v>
      </c>
      <c r="K2520" s="28">
        <f t="shared" si="98"/>
        <v>31340</v>
      </c>
      <c r="L2520" s="32">
        <v>10000</v>
      </c>
      <c r="M2520" s="32">
        <v>40</v>
      </c>
      <c r="N2520" s="28">
        <f t="shared" si="99"/>
        <v>40.5</v>
      </c>
      <c r="O2520" s="26"/>
    </row>
    <row r="2521" spans="1:15" x14ac:dyDescent="0.25">
      <c r="N2521" s="21">
        <f>SUM(N2516:N2520)</f>
        <v>1546.5</v>
      </c>
      <c r="O2521" s="25">
        <v>56945</v>
      </c>
    </row>
    <row r="2523" spans="1:15" x14ac:dyDescent="0.25">
      <c r="A2523" s="25">
        <v>806</v>
      </c>
      <c r="C2523" s="40">
        <v>42346</v>
      </c>
      <c r="D2523" s="41" t="s">
        <v>5523</v>
      </c>
      <c r="E2523" s="42">
        <v>2.1560000000000001</v>
      </c>
      <c r="F2523" s="37" t="s">
        <v>5524</v>
      </c>
      <c r="G2523" s="37" t="s">
        <v>5525</v>
      </c>
      <c r="H2523" s="37">
        <v>1210</v>
      </c>
      <c r="I2523" s="33">
        <v>0.5</v>
      </c>
      <c r="J2523" s="34">
        <v>23610</v>
      </c>
      <c r="K2523" s="35">
        <f t="shared" si="98"/>
        <v>67460</v>
      </c>
      <c r="L2523" s="36">
        <v>70000</v>
      </c>
      <c r="M2523" s="36">
        <v>280</v>
      </c>
      <c r="N2523" s="21">
        <f t="shared" si="99"/>
        <v>280.5</v>
      </c>
    </row>
    <row r="2524" spans="1:15" x14ac:dyDescent="0.25">
      <c r="A2524" s="25" t="s">
        <v>5526</v>
      </c>
      <c r="C2524" s="40">
        <v>42347</v>
      </c>
      <c r="D2524" s="41" t="s">
        <v>5527</v>
      </c>
      <c r="E2524" s="42">
        <v>22.637</v>
      </c>
      <c r="F2524" s="37" t="s">
        <v>5529</v>
      </c>
      <c r="G2524" s="37" t="s">
        <v>5530</v>
      </c>
      <c r="H2524" s="37">
        <v>1220</v>
      </c>
      <c r="I2524" s="33">
        <v>1</v>
      </c>
      <c r="J2524" s="34">
        <v>88050</v>
      </c>
      <c r="K2524" s="35">
        <f t="shared" si="98"/>
        <v>251570</v>
      </c>
      <c r="N2524" s="21">
        <f t="shared" si="99"/>
        <v>1</v>
      </c>
    </row>
    <row r="2525" spans="1:15" x14ac:dyDescent="0.25">
      <c r="D2525" s="41" t="s">
        <v>5528</v>
      </c>
      <c r="E2525" s="42">
        <v>20</v>
      </c>
      <c r="F2525" s="37" t="s">
        <v>124</v>
      </c>
      <c r="G2525" s="37" t="s">
        <v>124</v>
      </c>
      <c r="K2525" s="35">
        <f t="shared" si="98"/>
        <v>0</v>
      </c>
      <c r="N2525" s="21">
        <f t="shared" si="99"/>
        <v>0</v>
      </c>
    </row>
    <row r="2526" spans="1:15" x14ac:dyDescent="0.25">
      <c r="A2526" s="25" t="s">
        <v>5531</v>
      </c>
      <c r="C2526" s="40">
        <v>42347</v>
      </c>
      <c r="D2526" s="41" t="s">
        <v>5532</v>
      </c>
      <c r="E2526" s="42">
        <v>1.0369999999999999</v>
      </c>
      <c r="F2526" s="37" t="s">
        <v>5533</v>
      </c>
      <c r="G2526" s="37" t="s">
        <v>5534</v>
      </c>
      <c r="H2526" s="37">
        <v>1200</v>
      </c>
      <c r="I2526" s="33">
        <v>0.5</v>
      </c>
      <c r="J2526" s="34">
        <v>22320</v>
      </c>
      <c r="K2526" s="35">
        <f t="shared" si="98"/>
        <v>63770</v>
      </c>
      <c r="N2526" s="21">
        <f t="shared" si="99"/>
        <v>0.5</v>
      </c>
    </row>
    <row r="2527" spans="1:15" s="30" customFormat="1" x14ac:dyDescent="0.25">
      <c r="A2527" s="26" t="s">
        <v>5535</v>
      </c>
      <c r="B2527" s="44"/>
      <c r="C2527" s="45">
        <v>42347</v>
      </c>
      <c r="D2527" s="45" t="s">
        <v>5536</v>
      </c>
      <c r="E2527" s="46">
        <v>20.010000000000002</v>
      </c>
      <c r="F2527" s="30" t="s">
        <v>5420</v>
      </c>
      <c r="G2527" s="30" t="s">
        <v>5537</v>
      </c>
      <c r="H2527" s="30">
        <v>1090</v>
      </c>
      <c r="I2527" s="31">
        <v>0.5</v>
      </c>
      <c r="J2527" s="31">
        <v>30910</v>
      </c>
      <c r="K2527" s="28">
        <f t="shared" si="98"/>
        <v>88310</v>
      </c>
      <c r="L2527" s="32"/>
      <c r="M2527" s="32"/>
      <c r="N2527" s="28">
        <f t="shared" si="99"/>
        <v>0.5</v>
      </c>
      <c r="O2527" s="26"/>
    </row>
    <row r="2528" spans="1:15" x14ac:dyDescent="0.25">
      <c r="N2528" s="21">
        <f>SUM(N2523:N2527)</f>
        <v>282.5</v>
      </c>
      <c r="O2528" s="25">
        <v>56980</v>
      </c>
    </row>
    <row r="2530" spans="1:15" x14ac:dyDescent="0.25">
      <c r="A2530" s="25">
        <v>807</v>
      </c>
      <c r="C2530" s="40">
        <v>42347</v>
      </c>
      <c r="D2530" s="41" t="s">
        <v>5538</v>
      </c>
      <c r="E2530" s="42">
        <v>20.021999999999998</v>
      </c>
      <c r="F2530" s="37" t="s">
        <v>5539</v>
      </c>
      <c r="G2530" s="37" t="s">
        <v>5540</v>
      </c>
      <c r="H2530" s="37">
        <v>1020</v>
      </c>
      <c r="I2530" s="33">
        <v>0.5</v>
      </c>
      <c r="J2530" s="34">
        <v>26690</v>
      </c>
      <c r="K2530" s="35">
        <f t="shared" si="98"/>
        <v>76260</v>
      </c>
      <c r="L2530" s="36">
        <v>70000</v>
      </c>
      <c r="M2530" s="36">
        <v>284</v>
      </c>
      <c r="N2530" s="21">
        <f t="shared" si="99"/>
        <v>284.5</v>
      </c>
    </row>
    <row r="2531" spans="1:15" x14ac:dyDescent="0.25">
      <c r="A2531" s="25">
        <v>809</v>
      </c>
      <c r="C2531" s="40">
        <v>42348</v>
      </c>
      <c r="D2531" s="41" t="s">
        <v>5541</v>
      </c>
      <c r="E2531" s="42">
        <v>0.46300000000000002</v>
      </c>
      <c r="F2531" s="37" t="s">
        <v>3649</v>
      </c>
      <c r="G2531" s="37" t="s">
        <v>5543</v>
      </c>
      <c r="H2531" s="37">
        <v>1150</v>
      </c>
      <c r="I2531" s="33">
        <v>1</v>
      </c>
      <c r="J2531" s="34">
        <v>7980</v>
      </c>
      <c r="K2531" s="35">
        <f t="shared" si="98"/>
        <v>22800</v>
      </c>
      <c r="L2531" s="36">
        <v>2450</v>
      </c>
      <c r="M2531" s="36">
        <v>9.8000000000000007</v>
      </c>
      <c r="N2531" s="21">
        <f t="shared" si="99"/>
        <v>10.8</v>
      </c>
    </row>
    <row r="2532" spans="1:15" x14ac:dyDescent="0.25">
      <c r="D2532" s="41" t="s">
        <v>5542</v>
      </c>
      <c r="E2532" s="42">
        <v>0.46279999999999999</v>
      </c>
      <c r="F2532" s="37" t="s">
        <v>124</v>
      </c>
      <c r="G2532" s="37" t="s">
        <v>124</v>
      </c>
      <c r="K2532" s="35">
        <f t="shared" si="98"/>
        <v>0</v>
      </c>
      <c r="N2532" s="21">
        <f t="shared" si="99"/>
        <v>0</v>
      </c>
    </row>
    <row r="2533" spans="1:15" x14ac:dyDescent="0.25">
      <c r="A2533" s="25">
        <v>808</v>
      </c>
      <c r="C2533" s="40">
        <v>42348</v>
      </c>
      <c r="D2533" s="41" t="s">
        <v>5544</v>
      </c>
      <c r="E2533" s="42" t="s">
        <v>5545</v>
      </c>
      <c r="F2533" s="37" t="s">
        <v>3649</v>
      </c>
      <c r="G2533" s="37" t="s">
        <v>5546</v>
      </c>
      <c r="H2533" s="37">
        <v>1150</v>
      </c>
      <c r="I2533" s="33">
        <v>0.5</v>
      </c>
      <c r="J2533" s="34">
        <v>4920</v>
      </c>
      <c r="K2533" s="35">
        <f t="shared" si="98"/>
        <v>14060</v>
      </c>
      <c r="L2533" s="36">
        <v>2450</v>
      </c>
      <c r="M2533" s="36">
        <v>9.8000000000000007</v>
      </c>
      <c r="N2533" s="21">
        <f t="shared" si="99"/>
        <v>10.3</v>
      </c>
    </row>
    <row r="2534" spans="1:15" x14ac:dyDescent="0.25">
      <c r="A2534" s="25" t="s">
        <v>5547</v>
      </c>
      <c r="C2534" s="40">
        <v>42348</v>
      </c>
      <c r="D2534" s="41" t="s">
        <v>5548</v>
      </c>
      <c r="E2534" s="42">
        <v>6.3</v>
      </c>
      <c r="F2534" s="37" t="s">
        <v>5549</v>
      </c>
      <c r="G2534" s="37" t="s">
        <v>5550</v>
      </c>
      <c r="H2534" s="37">
        <v>2050</v>
      </c>
      <c r="I2534" s="33">
        <v>0.5</v>
      </c>
      <c r="J2534" s="34">
        <v>481260</v>
      </c>
      <c r="K2534" s="35">
        <f t="shared" si="98"/>
        <v>1375030</v>
      </c>
      <c r="N2534" s="21">
        <f t="shared" si="99"/>
        <v>0.5</v>
      </c>
    </row>
    <row r="2535" spans="1:15" x14ac:dyDescent="0.25">
      <c r="A2535" s="25" t="s">
        <v>5551</v>
      </c>
      <c r="C2535" s="40">
        <v>42349</v>
      </c>
      <c r="D2535" s="41" t="s">
        <v>5552</v>
      </c>
      <c r="E2535" s="42">
        <v>31.792000000000002</v>
      </c>
      <c r="F2535" s="37" t="s">
        <v>3667</v>
      </c>
      <c r="G2535" s="37" t="s">
        <v>5553</v>
      </c>
      <c r="H2535" s="37">
        <v>1030</v>
      </c>
      <c r="I2535" s="33">
        <v>0.5</v>
      </c>
      <c r="J2535" s="34">
        <v>58300</v>
      </c>
      <c r="K2535" s="35">
        <f t="shared" si="98"/>
        <v>166570</v>
      </c>
      <c r="N2535" s="21">
        <f t="shared" si="99"/>
        <v>0.5</v>
      </c>
    </row>
    <row r="2536" spans="1:15" x14ac:dyDescent="0.25">
      <c r="A2536" s="25">
        <v>809</v>
      </c>
      <c r="C2536" s="40">
        <v>42349</v>
      </c>
      <c r="D2536" s="41" t="s">
        <v>1125</v>
      </c>
      <c r="E2536" s="42" t="s">
        <v>2680</v>
      </c>
      <c r="F2536" s="37" t="s">
        <v>5554</v>
      </c>
      <c r="G2536" s="37" t="s">
        <v>5555</v>
      </c>
      <c r="H2536" s="37">
        <v>3010</v>
      </c>
      <c r="I2536" s="33">
        <v>0.5</v>
      </c>
      <c r="J2536" s="34">
        <v>14770</v>
      </c>
      <c r="K2536" s="35">
        <f t="shared" si="98"/>
        <v>42200</v>
      </c>
      <c r="L2536" s="36">
        <v>15000</v>
      </c>
      <c r="M2536" s="36">
        <v>60</v>
      </c>
      <c r="N2536" s="21">
        <f t="shared" si="99"/>
        <v>60.5</v>
      </c>
    </row>
    <row r="2537" spans="1:15" x14ac:dyDescent="0.25">
      <c r="A2537" s="25">
        <v>810</v>
      </c>
      <c r="C2537" s="40">
        <v>42349</v>
      </c>
      <c r="D2537" s="41" t="s">
        <v>5556</v>
      </c>
      <c r="E2537" s="42" t="s">
        <v>5558</v>
      </c>
      <c r="F2537" s="37" t="s">
        <v>5560</v>
      </c>
      <c r="G2537" s="37" t="s">
        <v>5561</v>
      </c>
      <c r="H2537" s="37">
        <v>1190</v>
      </c>
      <c r="I2537" s="33">
        <v>1</v>
      </c>
      <c r="J2537" s="34">
        <v>11450</v>
      </c>
      <c r="K2537" s="35">
        <f t="shared" si="98"/>
        <v>32710</v>
      </c>
      <c r="L2537" s="36">
        <v>30000</v>
      </c>
      <c r="M2537" s="36">
        <v>120</v>
      </c>
      <c r="N2537" s="21">
        <f t="shared" si="99"/>
        <v>121</v>
      </c>
    </row>
    <row r="2538" spans="1:15" s="30" customFormat="1" x14ac:dyDescent="0.25">
      <c r="A2538" s="26"/>
      <c r="B2538" s="44"/>
      <c r="C2538" s="45"/>
      <c r="D2538" s="45" t="s">
        <v>5557</v>
      </c>
      <c r="E2538" s="46" t="s">
        <v>5559</v>
      </c>
      <c r="F2538" s="30" t="s">
        <v>124</v>
      </c>
      <c r="G2538" s="30" t="s">
        <v>124</v>
      </c>
      <c r="I2538" s="31"/>
      <c r="J2538" s="31"/>
      <c r="K2538" s="28">
        <f t="shared" si="98"/>
        <v>0</v>
      </c>
      <c r="L2538" s="32"/>
      <c r="M2538" s="32"/>
      <c r="N2538" s="28">
        <f t="shared" si="99"/>
        <v>0</v>
      </c>
      <c r="O2538" s="26"/>
    </row>
    <row r="2539" spans="1:15" x14ac:dyDescent="0.25">
      <c r="L2539" s="36">
        <v>56995</v>
      </c>
      <c r="N2539" s="21">
        <f>SUM(N2530:N2538)</f>
        <v>488.1</v>
      </c>
    </row>
    <row r="2541" spans="1:15" x14ac:dyDescent="0.25">
      <c r="A2541" s="25">
        <v>811</v>
      </c>
      <c r="C2541" s="40">
        <v>42349</v>
      </c>
      <c r="D2541" s="41" t="s">
        <v>5562</v>
      </c>
      <c r="E2541" s="42">
        <v>0.247</v>
      </c>
      <c r="F2541" s="37" t="s">
        <v>5565</v>
      </c>
      <c r="G2541" s="37" t="s">
        <v>5566</v>
      </c>
      <c r="H2541" s="37">
        <v>3010</v>
      </c>
      <c r="I2541" s="33">
        <v>1.5</v>
      </c>
      <c r="J2541" s="34">
        <v>30520</v>
      </c>
      <c r="K2541" s="35">
        <f t="shared" si="98"/>
        <v>87200</v>
      </c>
      <c r="L2541" s="36">
        <v>115000</v>
      </c>
      <c r="M2541" s="36">
        <v>460</v>
      </c>
      <c r="N2541" s="21">
        <f t="shared" si="99"/>
        <v>461.5</v>
      </c>
    </row>
    <row r="2542" spans="1:15" x14ac:dyDescent="0.25">
      <c r="D2542" s="41" t="s">
        <v>5563</v>
      </c>
      <c r="E2542" s="42">
        <v>0.11799999999999999</v>
      </c>
      <c r="F2542" s="37" t="s">
        <v>124</v>
      </c>
      <c r="G2542" s="37" t="s">
        <v>124</v>
      </c>
      <c r="K2542" s="35">
        <f t="shared" si="98"/>
        <v>0</v>
      </c>
      <c r="N2542" s="21">
        <f t="shared" si="99"/>
        <v>0</v>
      </c>
    </row>
    <row r="2543" spans="1:15" x14ac:dyDescent="0.25">
      <c r="D2543" s="41" t="s">
        <v>5564</v>
      </c>
      <c r="E2543" s="42">
        <v>3.0000000000000001E-3</v>
      </c>
      <c r="F2543" s="37" t="s">
        <v>124</v>
      </c>
      <c r="G2543" s="37" t="s">
        <v>124</v>
      </c>
      <c r="K2543" s="35">
        <f t="shared" ref="K2543:K2605" si="100">ROUND(J2543/0.35,-1)</f>
        <v>0</v>
      </c>
      <c r="N2543" s="21">
        <f t="shared" ref="N2543:N2605" si="101">SUM(I2543+M2543)</f>
        <v>0</v>
      </c>
    </row>
    <row r="2544" spans="1:15" x14ac:dyDescent="0.25">
      <c r="A2544" s="25">
        <v>812</v>
      </c>
      <c r="C2544" s="40">
        <v>42349</v>
      </c>
      <c r="D2544" s="41" t="s">
        <v>5567</v>
      </c>
      <c r="E2544" s="42">
        <v>0.69499999999999995</v>
      </c>
      <c r="F2544" s="37" t="s">
        <v>5568</v>
      </c>
      <c r="G2544" s="37" t="s">
        <v>5569</v>
      </c>
      <c r="H2544" s="37">
        <v>1220</v>
      </c>
      <c r="I2544" s="33">
        <v>1</v>
      </c>
      <c r="J2544" s="34">
        <v>17460</v>
      </c>
      <c r="K2544" s="35">
        <f t="shared" si="100"/>
        <v>49890</v>
      </c>
      <c r="L2544" s="36">
        <v>47000</v>
      </c>
      <c r="M2544" s="36">
        <v>188</v>
      </c>
      <c r="N2544" s="21">
        <f t="shared" si="101"/>
        <v>189</v>
      </c>
    </row>
    <row r="2545" spans="1:15" x14ac:dyDescent="0.25">
      <c r="D2545" s="41" t="s">
        <v>5570</v>
      </c>
      <c r="E2545" s="42">
        <v>0.30599999999999999</v>
      </c>
      <c r="F2545" s="37" t="s">
        <v>124</v>
      </c>
      <c r="G2545" s="37" t="s">
        <v>124</v>
      </c>
      <c r="K2545" s="35">
        <f t="shared" si="100"/>
        <v>0</v>
      </c>
      <c r="N2545" s="21">
        <f t="shared" si="101"/>
        <v>0</v>
      </c>
    </row>
    <row r="2546" spans="1:15" x14ac:dyDescent="0.25">
      <c r="A2546" s="25" t="s">
        <v>5571</v>
      </c>
      <c r="C2546" s="40">
        <v>42349</v>
      </c>
      <c r="D2546" s="41" t="s">
        <v>5572</v>
      </c>
      <c r="E2546" s="42">
        <v>3</v>
      </c>
      <c r="F2546" s="37" t="s">
        <v>5573</v>
      </c>
      <c r="G2546" s="37" t="s">
        <v>5574</v>
      </c>
      <c r="H2546" s="37">
        <v>1020</v>
      </c>
      <c r="I2546" s="33">
        <v>0.5</v>
      </c>
      <c r="J2546" s="34">
        <v>32470</v>
      </c>
      <c r="K2546" s="35">
        <f t="shared" si="100"/>
        <v>92770</v>
      </c>
      <c r="N2546" s="21">
        <f t="shared" si="101"/>
        <v>0.5</v>
      </c>
    </row>
    <row r="2547" spans="1:15" x14ac:dyDescent="0.25">
      <c r="A2547" s="25">
        <v>814</v>
      </c>
      <c r="C2547" s="40">
        <v>42349</v>
      </c>
      <c r="D2547" s="41" t="s">
        <v>5575</v>
      </c>
      <c r="E2547" s="42">
        <v>41.673000000000002</v>
      </c>
      <c r="F2547" s="37" t="s">
        <v>5576</v>
      </c>
      <c r="G2547" s="37" t="s">
        <v>5499</v>
      </c>
      <c r="H2547" s="37">
        <v>1130</v>
      </c>
      <c r="I2547" s="33">
        <v>0.5</v>
      </c>
      <c r="J2547" s="34">
        <v>43760</v>
      </c>
      <c r="K2547" s="35">
        <f t="shared" si="100"/>
        <v>125030</v>
      </c>
      <c r="L2547" s="36">
        <v>260000</v>
      </c>
      <c r="M2547" s="36">
        <v>1040</v>
      </c>
      <c r="N2547" s="21">
        <f t="shared" si="101"/>
        <v>1040.5</v>
      </c>
    </row>
    <row r="2548" spans="1:15" x14ac:dyDescent="0.25">
      <c r="A2548" s="25" t="s">
        <v>5577</v>
      </c>
      <c r="C2548" s="40">
        <v>42349</v>
      </c>
      <c r="D2548" s="41" t="s">
        <v>2940</v>
      </c>
      <c r="E2548" s="42" t="s">
        <v>5578</v>
      </c>
      <c r="F2548" s="37" t="s">
        <v>2949</v>
      </c>
      <c r="G2548" s="37" t="s">
        <v>2944</v>
      </c>
      <c r="H2548" s="37">
        <v>3010</v>
      </c>
      <c r="I2548" s="33">
        <v>0.5</v>
      </c>
      <c r="J2548" s="34">
        <v>36400</v>
      </c>
      <c r="K2548" s="35">
        <f t="shared" si="100"/>
        <v>104000</v>
      </c>
      <c r="N2548" s="21">
        <f t="shared" si="101"/>
        <v>0.5</v>
      </c>
    </row>
    <row r="2549" spans="1:15" x14ac:dyDescent="0.25">
      <c r="A2549" s="25" t="s">
        <v>5579</v>
      </c>
      <c r="C2549" s="40">
        <v>42352</v>
      </c>
      <c r="D2549" s="41" t="s">
        <v>5580</v>
      </c>
      <c r="E2549" s="42">
        <v>3.1160000000000001</v>
      </c>
      <c r="F2549" s="37" t="s">
        <v>5584</v>
      </c>
      <c r="G2549" s="37" t="s">
        <v>5585</v>
      </c>
      <c r="H2549" s="37">
        <v>1220</v>
      </c>
      <c r="I2549" s="33">
        <v>2</v>
      </c>
      <c r="J2549" s="34">
        <v>218370</v>
      </c>
      <c r="K2549" s="35">
        <f t="shared" si="100"/>
        <v>623910</v>
      </c>
      <c r="N2549" s="21">
        <f t="shared" si="101"/>
        <v>2</v>
      </c>
    </row>
    <row r="2550" spans="1:15" x14ac:dyDescent="0.25">
      <c r="D2550" s="41" t="s">
        <v>5581</v>
      </c>
      <c r="E2550" s="42">
        <v>0.155</v>
      </c>
      <c r="F2550" s="37" t="s">
        <v>124</v>
      </c>
      <c r="G2550" s="37" t="s">
        <v>124</v>
      </c>
      <c r="K2550" s="35">
        <f t="shared" si="100"/>
        <v>0</v>
      </c>
      <c r="N2550" s="21">
        <f t="shared" si="101"/>
        <v>0</v>
      </c>
    </row>
    <row r="2551" spans="1:15" x14ac:dyDescent="0.25">
      <c r="D2551" s="41" t="s">
        <v>5582</v>
      </c>
      <c r="E2551" s="42">
        <v>3.8239999999999998</v>
      </c>
      <c r="F2551" s="37" t="s">
        <v>124</v>
      </c>
      <c r="G2551" s="37" t="s">
        <v>124</v>
      </c>
      <c r="K2551" s="35">
        <f t="shared" si="100"/>
        <v>0</v>
      </c>
      <c r="N2551" s="21">
        <f t="shared" si="101"/>
        <v>0</v>
      </c>
    </row>
    <row r="2552" spans="1:15" x14ac:dyDescent="0.25">
      <c r="D2552" s="41" t="s">
        <v>5583</v>
      </c>
      <c r="E2552" s="42">
        <v>87.11</v>
      </c>
      <c r="F2552" s="37" t="s">
        <v>124</v>
      </c>
      <c r="G2552" s="37" t="s">
        <v>124</v>
      </c>
      <c r="K2552" s="35">
        <f t="shared" si="100"/>
        <v>0</v>
      </c>
      <c r="N2552" s="21">
        <f t="shared" si="101"/>
        <v>0</v>
      </c>
    </row>
    <row r="2553" spans="1:15" x14ac:dyDescent="0.25">
      <c r="A2553" s="25">
        <v>815</v>
      </c>
      <c r="B2553" s="39" t="s">
        <v>178</v>
      </c>
      <c r="C2553" s="40">
        <v>42352</v>
      </c>
      <c r="D2553" s="41" t="s">
        <v>5586</v>
      </c>
      <c r="E2553" s="42" t="s">
        <v>659</v>
      </c>
      <c r="F2553" s="37" t="s">
        <v>5587</v>
      </c>
      <c r="G2553" s="37" t="s">
        <v>5588</v>
      </c>
      <c r="H2553" s="37">
        <v>1080</v>
      </c>
      <c r="I2553" s="33">
        <v>0.5</v>
      </c>
      <c r="J2553" s="34">
        <v>4090</v>
      </c>
      <c r="K2553" s="35">
        <f t="shared" si="100"/>
        <v>11690</v>
      </c>
      <c r="L2553" s="36">
        <v>3376.43</v>
      </c>
      <c r="M2553" s="36">
        <v>13.51</v>
      </c>
      <c r="N2553" s="21">
        <f t="shared" si="101"/>
        <v>14.01</v>
      </c>
    </row>
    <row r="2554" spans="1:15" x14ac:dyDescent="0.25">
      <c r="A2554" s="25">
        <v>813</v>
      </c>
      <c r="C2554" s="40">
        <v>42352</v>
      </c>
      <c r="D2554" s="41" t="s">
        <v>5589</v>
      </c>
      <c r="E2554" s="42">
        <v>0.36</v>
      </c>
      <c r="F2554" s="37" t="s">
        <v>5591</v>
      </c>
      <c r="G2554" s="37" t="s">
        <v>5592</v>
      </c>
      <c r="H2554" s="37">
        <v>1060</v>
      </c>
      <c r="I2554" s="33">
        <v>1</v>
      </c>
      <c r="J2554" s="34">
        <v>19950</v>
      </c>
      <c r="K2554" s="35">
        <f t="shared" si="100"/>
        <v>57000</v>
      </c>
      <c r="L2554" s="36">
        <v>68000</v>
      </c>
      <c r="M2554" s="36">
        <v>272</v>
      </c>
      <c r="N2554" s="21">
        <f t="shared" si="101"/>
        <v>273</v>
      </c>
    </row>
    <row r="2555" spans="1:15" x14ac:dyDescent="0.25">
      <c r="D2555" s="41" t="s">
        <v>5590</v>
      </c>
      <c r="E2555" s="42">
        <v>0.20899999999999999</v>
      </c>
      <c r="F2555" s="37" t="s">
        <v>124</v>
      </c>
      <c r="K2555" s="35">
        <f t="shared" si="100"/>
        <v>0</v>
      </c>
      <c r="N2555" s="21">
        <f t="shared" si="101"/>
        <v>0</v>
      </c>
    </row>
    <row r="2556" spans="1:15" x14ac:dyDescent="0.25">
      <c r="A2556" s="25" t="s">
        <v>5593</v>
      </c>
      <c r="C2556" s="40">
        <v>42352</v>
      </c>
      <c r="D2556" s="41" t="s">
        <v>5594</v>
      </c>
      <c r="E2556" s="42" t="s">
        <v>659</v>
      </c>
      <c r="F2556" s="37" t="s">
        <v>5596</v>
      </c>
      <c r="G2556" s="37" t="s">
        <v>5597</v>
      </c>
      <c r="H2556" s="37">
        <v>1140</v>
      </c>
      <c r="I2556" s="33">
        <v>1</v>
      </c>
      <c r="J2556" s="34">
        <v>4660</v>
      </c>
      <c r="K2556" s="35">
        <f t="shared" si="100"/>
        <v>13310</v>
      </c>
      <c r="N2556" s="21">
        <f t="shared" si="101"/>
        <v>1</v>
      </c>
    </row>
    <row r="2557" spans="1:15" x14ac:dyDescent="0.25">
      <c r="D2557" s="41" t="s">
        <v>5595</v>
      </c>
      <c r="E2557" s="42" t="s">
        <v>659</v>
      </c>
      <c r="F2557" s="37" t="s">
        <v>124</v>
      </c>
      <c r="G2557" s="37" t="s">
        <v>124</v>
      </c>
      <c r="K2557" s="35">
        <f t="shared" si="100"/>
        <v>0</v>
      </c>
      <c r="N2557" s="21">
        <f t="shared" si="101"/>
        <v>0</v>
      </c>
    </row>
    <row r="2558" spans="1:15" x14ac:dyDescent="0.25">
      <c r="A2558" s="25">
        <v>816</v>
      </c>
      <c r="C2558" s="40">
        <v>42353</v>
      </c>
      <c r="D2558" s="41" t="s">
        <v>5598</v>
      </c>
      <c r="E2558" s="42" t="s">
        <v>5599</v>
      </c>
      <c r="F2558" s="37" t="s">
        <v>5600</v>
      </c>
      <c r="G2558" s="37" t="s">
        <v>5601</v>
      </c>
      <c r="H2558" s="37">
        <v>3010</v>
      </c>
      <c r="I2558" s="33">
        <v>0.5</v>
      </c>
      <c r="J2558" s="34">
        <v>33800</v>
      </c>
      <c r="K2558" s="35">
        <f t="shared" si="100"/>
        <v>96570</v>
      </c>
      <c r="L2558" s="36">
        <v>114000</v>
      </c>
      <c r="M2558" s="36">
        <v>456</v>
      </c>
      <c r="N2558" s="21">
        <f t="shared" si="101"/>
        <v>456.5</v>
      </c>
    </row>
    <row r="2559" spans="1:15" x14ac:dyDescent="0.25">
      <c r="K2559" s="35">
        <f t="shared" si="100"/>
        <v>0</v>
      </c>
      <c r="N2559" s="21">
        <f t="shared" si="101"/>
        <v>0</v>
      </c>
    </row>
    <row r="2560" spans="1:15" s="30" customFormat="1" x14ac:dyDescent="0.25">
      <c r="A2560" s="26">
        <v>818</v>
      </c>
      <c r="B2560" s="44"/>
      <c r="C2560" s="45">
        <v>42353</v>
      </c>
      <c r="D2560" s="45" t="s">
        <v>5602</v>
      </c>
      <c r="E2560" s="46">
        <v>34.786000000000001</v>
      </c>
      <c r="F2560" s="30" t="s">
        <v>5603</v>
      </c>
      <c r="G2560" s="30" t="s">
        <v>5604</v>
      </c>
      <c r="H2560" s="30">
        <v>1150</v>
      </c>
      <c r="I2560" s="31">
        <v>0.5</v>
      </c>
      <c r="J2560" s="31">
        <v>36100</v>
      </c>
      <c r="K2560" s="28">
        <f t="shared" si="100"/>
        <v>103140</v>
      </c>
      <c r="L2560" s="32">
        <v>100000</v>
      </c>
      <c r="M2560" s="32">
        <v>400</v>
      </c>
      <c r="N2560" s="28">
        <f t="shared" si="101"/>
        <v>400.5</v>
      </c>
      <c r="O2560" s="26"/>
    </row>
    <row r="2561" spans="1:15" x14ac:dyDescent="0.25">
      <c r="N2561" s="21">
        <f>SUM(N2541:N2560)</f>
        <v>2839.01</v>
      </c>
      <c r="O2561" s="25">
        <v>25037</v>
      </c>
    </row>
    <row r="2563" spans="1:15" x14ac:dyDescent="0.25">
      <c r="A2563" s="25">
        <v>817</v>
      </c>
      <c r="C2563" s="40">
        <v>42353</v>
      </c>
      <c r="D2563" s="41" t="s">
        <v>5611</v>
      </c>
      <c r="E2563" s="42">
        <v>0.25530000000000003</v>
      </c>
      <c r="F2563" s="37" t="s">
        <v>5612</v>
      </c>
      <c r="G2563" s="37" t="s">
        <v>5613</v>
      </c>
      <c r="H2563" s="37">
        <v>3010</v>
      </c>
      <c r="I2563" s="33">
        <v>0.5</v>
      </c>
      <c r="J2563" s="34">
        <v>23990</v>
      </c>
      <c r="K2563" s="35">
        <f t="shared" si="100"/>
        <v>68540</v>
      </c>
      <c r="L2563" s="36">
        <v>58500</v>
      </c>
      <c r="M2563" s="36">
        <v>234</v>
      </c>
      <c r="N2563" s="21">
        <f t="shared" si="101"/>
        <v>234.5</v>
      </c>
    </row>
    <row r="2564" spans="1:15" x14ac:dyDescent="0.25">
      <c r="A2564" s="25">
        <v>819</v>
      </c>
      <c r="C2564" s="40">
        <v>42353</v>
      </c>
      <c r="D2564" s="41" t="s">
        <v>5605</v>
      </c>
      <c r="E2564" s="42" t="s">
        <v>5606</v>
      </c>
      <c r="F2564" s="37" t="s">
        <v>5607</v>
      </c>
      <c r="G2564" s="37" t="s">
        <v>5608</v>
      </c>
      <c r="H2564" s="37">
        <v>3010</v>
      </c>
      <c r="I2564" s="33">
        <v>0.5</v>
      </c>
      <c r="J2564" s="34">
        <v>9740</v>
      </c>
      <c r="K2564" s="35">
        <f t="shared" si="100"/>
        <v>27830</v>
      </c>
      <c r="L2564" s="36">
        <v>27820</v>
      </c>
      <c r="M2564" s="36">
        <v>111.28</v>
      </c>
      <c r="N2564" s="21">
        <f t="shared" si="101"/>
        <v>111.78</v>
      </c>
    </row>
    <row r="2565" spans="1:15" x14ac:dyDescent="0.25">
      <c r="A2565" s="25">
        <v>820</v>
      </c>
      <c r="C2565" s="40">
        <v>42354</v>
      </c>
      <c r="D2565" s="41" t="s">
        <v>5609</v>
      </c>
      <c r="E2565" s="42">
        <v>6.8479999999999999</v>
      </c>
      <c r="F2565" s="37" t="s">
        <v>5610</v>
      </c>
      <c r="G2565" s="37" t="s">
        <v>2759</v>
      </c>
      <c r="H2565" s="37">
        <v>1100</v>
      </c>
      <c r="I2565" s="33">
        <v>0.5</v>
      </c>
      <c r="J2565" s="34">
        <v>31580</v>
      </c>
      <c r="K2565" s="35">
        <f t="shared" si="100"/>
        <v>90230</v>
      </c>
      <c r="L2565" s="36">
        <v>100468.08</v>
      </c>
      <c r="M2565" s="36">
        <v>402</v>
      </c>
      <c r="N2565" s="21">
        <f t="shared" si="101"/>
        <v>402.5</v>
      </c>
    </row>
    <row r="2566" spans="1:15" s="30" customFormat="1" x14ac:dyDescent="0.25">
      <c r="A2566" s="26" t="s">
        <v>5614</v>
      </c>
      <c r="B2566" s="44"/>
      <c r="C2566" s="45">
        <v>42355</v>
      </c>
      <c r="D2566" s="45" t="s">
        <v>5615</v>
      </c>
      <c r="E2566" s="46">
        <v>6</v>
      </c>
      <c r="F2566" s="30" t="s">
        <v>5616</v>
      </c>
      <c r="G2566" s="30" t="s">
        <v>5617</v>
      </c>
      <c r="H2566" s="30">
        <v>1170</v>
      </c>
      <c r="I2566" s="31">
        <v>0.5</v>
      </c>
      <c r="J2566" s="31">
        <v>8920</v>
      </c>
      <c r="K2566" s="28">
        <f t="shared" si="100"/>
        <v>25490</v>
      </c>
      <c r="L2566" s="32"/>
      <c r="M2566" s="32"/>
      <c r="N2566" s="28">
        <f t="shared" si="101"/>
        <v>0.5</v>
      </c>
      <c r="O2566" s="26"/>
    </row>
    <row r="2567" spans="1:15" x14ac:dyDescent="0.25">
      <c r="N2567" s="21">
        <f>SUM(N2563:N2566)</f>
        <v>749.28</v>
      </c>
      <c r="O2567" s="25">
        <v>57066</v>
      </c>
    </row>
    <row r="2569" spans="1:15" x14ac:dyDescent="0.25">
      <c r="A2569" s="25">
        <v>821</v>
      </c>
      <c r="C2569" s="40">
        <v>42355</v>
      </c>
      <c r="D2569" s="41" t="s">
        <v>3184</v>
      </c>
      <c r="E2569" s="42">
        <v>4.3380000000000001</v>
      </c>
      <c r="F2569" s="37" t="s">
        <v>5618</v>
      </c>
      <c r="G2569" s="37" t="s">
        <v>5619</v>
      </c>
      <c r="H2569" s="37">
        <v>1090</v>
      </c>
      <c r="I2569" s="33">
        <v>0.5</v>
      </c>
      <c r="J2569" s="34">
        <v>7410</v>
      </c>
      <c r="K2569" s="35">
        <f t="shared" si="100"/>
        <v>21170</v>
      </c>
      <c r="L2569" s="36">
        <v>20000</v>
      </c>
      <c r="M2569" s="36">
        <v>80</v>
      </c>
      <c r="N2569" s="21">
        <f t="shared" si="101"/>
        <v>80.5</v>
      </c>
    </row>
    <row r="2570" spans="1:15" x14ac:dyDescent="0.25">
      <c r="A2570" s="25">
        <v>822</v>
      </c>
      <c r="C2570" s="40">
        <v>42355</v>
      </c>
      <c r="D2570" s="41" t="s">
        <v>5620</v>
      </c>
      <c r="E2570" s="42">
        <v>0.26533000000000001</v>
      </c>
      <c r="F2570" s="37" t="s">
        <v>5621</v>
      </c>
      <c r="G2570" s="37" t="s">
        <v>5622</v>
      </c>
      <c r="H2570" s="37">
        <v>1100</v>
      </c>
      <c r="I2570" s="33">
        <v>0.5</v>
      </c>
      <c r="J2570" s="34">
        <v>2270</v>
      </c>
      <c r="K2570" s="35">
        <f t="shared" si="100"/>
        <v>6490</v>
      </c>
      <c r="L2570" s="36">
        <v>69270.06</v>
      </c>
      <c r="M2570" s="36">
        <v>277.2</v>
      </c>
      <c r="N2570" s="21">
        <f t="shared" si="101"/>
        <v>277.7</v>
      </c>
    </row>
    <row r="2571" spans="1:15" x14ac:dyDescent="0.25">
      <c r="A2571" s="25">
        <v>823</v>
      </c>
      <c r="C2571" s="40">
        <v>42356</v>
      </c>
      <c r="D2571" s="41" t="s">
        <v>5623</v>
      </c>
      <c r="E2571" s="42">
        <v>1.6950000000000001</v>
      </c>
      <c r="F2571" s="37" t="s">
        <v>5624</v>
      </c>
      <c r="G2571" s="37" t="s">
        <v>5625</v>
      </c>
      <c r="H2571" s="37">
        <v>1200</v>
      </c>
      <c r="I2571" s="33">
        <v>1</v>
      </c>
      <c r="J2571" s="34">
        <v>60370</v>
      </c>
      <c r="K2571" s="35">
        <f t="shared" si="100"/>
        <v>172490</v>
      </c>
      <c r="L2571" s="36">
        <v>185000</v>
      </c>
      <c r="M2571" s="36">
        <v>740</v>
      </c>
      <c r="N2571" s="21">
        <f t="shared" si="101"/>
        <v>741</v>
      </c>
    </row>
    <row r="2572" spans="1:15" x14ac:dyDescent="0.25">
      <c r="A2572" s="25">
        <v>824</v>
      </c>
      <c r="C2572" s="40">
        <v>42356</v>
      </c>
      <c r="D2572" s="41" t="s">
        <v>5626</v>
      </c>
      <c r="E2572" s="42">
        <v>3.97</v>
      </c>
      <c r="F2572" s="37" t="s">
        <v>5627</v>
      </c>
      <c r="G2572" s="37" t="s">
        <v>5628</v>
      </c>
      <c r="H2572" s="37">
        <v>1120</v>
      </c>
      <c r="I2572" s="33">
        <v>0.5</v>
      </c>
      <c r="J2572" s="34">
        <v>6200</v>
      </c>
      <c r="K2572" s="35">
        <f t="shared" si="100"/>
        <v>17710</v>
      </c>
      <c r="L2572" s="36">
        <v>37715</v>
      </c>
      <c r="M2572" s="36">
        <v>151.19999999999999</v>
      </c>
      <c r="N2572" s="21">
        <f t="shared" si="101"/>
        <v>151.69999999999999</v>
      </c>
    </row>
    <row r="2573" spans="1:15" s="30" customFormat="1" x14ac:dyDescent="0.25">
      <c r="A2573" s="26" t="s">
        <v>5629</v>
      </c>
      <c r="B2573" s="44"/>
      <c r="C2573" s="45">
        <v>42356</v>
      </c>
      <c r="D2573" s="45" t="s">
        <v>5630</v>
      </c>
      <c r="E2573" s="46">
        <v>0.192</v>
      </c>
      <c r="F2573" s="30" t="s">
        <v>5631</v>
      </c>
      <c r="G2573" s="30" t="s">
        <v>5632</v>
      </c>
      <c r="H2573" s="30">
        <v>3010</v>
      </c>
      <c r="I2573" s="31">
        <v>0.5</v>
      </c>
      <c r="J2573" s="31">
        <v>35090</v>
      </c>
      <c r="K2573" s="28">
        <f t="shared" si="100"/>
        <v>100260</v>
      </c>
      <c r="L2573" s="32"/>
      <c r="M2573" s="32"/>
      <c r="N2573" s="28">
        <f t="shared" si="101"/>
        <v>0.5</v>
      </c>
      <c r="O2573" s="26"/>
    </row>
    <row r="2574" spans="1:15" x14ac:dyDescent="0.25">
      <c r="N2574" s="21">
        <f>SUM(N2569:N2573)</f>
        <v>1251.4000000000001</v>
      </c>
      <c r="O2574" s="25">
        <v>57093</v>
      </c>
    </row>
    <row r="2576" spans="1:15" x14ac:dyDescent="0.25">
      <c r="A2576" s="25">
        <v>825</v>
      </c>
      <c r="C2576" s="40">
        <v>42356</v>
      </c>
      <c r="D2576" s="41" t="s">
        <v>5634</v>
      </c>
      <c r="E2576" s="42">
        <v>1.2270000000000001</v>
      </c>
      <c r="F2576" s="37" t="s">
        <v>5635</v>
      </c>
      <c r="G2576" s="37" t="s">
        <v>5636</v>
      </c>
      <c r="H2576" s="37">
        <v>1100</v>
      </c>
      <c r="I2576" s="33">
        <v>1</v>
      </c>
      <c r="J2576" s="34">
        <v>38610</v>
      </c>
      <c r="K2576" s="35">
        <f t="shared" si="100"/>
        <v>110310</v>
      </c>
      <c r="L2576" s="36">
        <v>145000</v>
      </c>
      <c r="M2576" s="36">
        <v>580</v>
      </c>
      <c r="N2576" s="21">
        <f t="shared" si="101"/>
        <v>581</v>
      </c>
    </row>
    <row r="2577" spans="1:14" x14ac:dyDescent="0.25">
      <c r="D2577" s="41" t="s">
        <v>5637</v>
      </c>
      <c r="E2577" s="42">
        <v>3.1613000000000002</v>
      </c>
      <c r="F2577" s="37" t="s">
        <v>124</v>
      </c>
      <c r="G2577" s="37" t="s">
        <v>124</v>
      </c>
      <c r="K2577" s="35">
        <f t="shared" si="100"/>
        <v>0</v>
      </c>
      <c r="N2577" s="21">
        <f t="shared" si="101"/>
        <v>0</v>
      </c>
    </row>
    <row r="2578" spans="1:14" x14ac:dyDescent="0.25">
      <c r="A2578" s="25" t="s">
        <v>5638</v>
      </c>
      <c r="C2578" s="40">
        <v>42356</v>
      </c>
      <c r="D2578" s="41" t="s">
        <v>5639</v>
      </c>
      <c r="E2578" s="42">
        <v>39.57</v>
      </c>
      <c r="F2578" s="37" t="s">
        <v>5655</v>
      </c>
      <c r="G2578" s="37" t="s">
        <v>5656</v>
      </c>
      <c r="H2578" s="37">
        <v>3010</v>
      </c>
      <c r="I2578" s="33">
        <v>7.5</v>
      </c>
      <c r="J2578" s="34">
        <v>276700</v>
      </c>
      <c r="K2578" s="35">
        <f t="shared" si="100"/>
        <v>790570</v>
      </c>
      <c r="N2578" s="21">
        <f t="shared" si="101"/>
        <v>7.5</v>
      </c>
    </row>
    <row r="2579" spans="1:14" x14ac:dyDescent="0.25">
      <c r="D2579" s="41" t="s">
        <v>5640</v>
      </c>
      <c r="E2579" s="42">
        <v>0.43290000000000001</v>
      </c>
      <c r="F2579" s="37" t="s">
        <v>124</v>
      </c>
      <c r="G2579" s="37" t="s">
        <v>124</v>
      </c>
      <c r="K2579" s="35">
        <f t="shared" si="100"/>
        <v>0</v>
      </c>
      <c r="N2579" s="21">
        <f t="shared" si="101"/>
        <v>0</v>
      </c>
    </row>
    <row r="2580" spans="1:14" x14ac:dyDescent="0.25">
      <c r="D2580" s="41" t="s">
        <v>5641</v>
      </c>
      <c r="E2580" s="42">
        <v>0.40679999999999999</v>
      </c>
      <c r="F2580" s="37" t="s">
        <v>124</v>
      </c>
      <c r="G2580" s="37" t="s">
        <v>124</v>
      </c>
      <c r="K2580" s="35">
        <f t="shared" si="100"/>
        <v>0</v>
      </c>
      <c r="N2580" s="21">
        <f t="shared" si="101"/>
        <v>0</v>
      </c>
    </row>
    <row r="2581" spans="1:14" x14ac:dyDescent="0.25">
      <c r="D2581" s="41" t="s">
        <v>5642</v>
      </c>
      <c r="E2581" s="42">
        <v>15.923999999999999</v>
      </c>
      <c r="F2581" s="37" t="s">
        <v>124</v>
      </c>
      <c r="G2581" s="37" t="s">
        <v>124</v>
      </c>
      <c r="K2581" s="35">
        <f t="shared" si="100"/>
        <v>0</v>
      </c>
      <c r="N2581" s="21">
        <f t="shared" si="101"/>
        <v>0</v>
      </c>
    </row>
    <row r="2582" spans="1:14" x14ac:dyDescent="0.25">
      <c r="D2582" s="41" t="s">
        <v>5643</v>
      </c>
      <c r="E2582" s="42">
        <v>35.512</v>
      </c>
      <c r="F2582" s="37" t="s">
        <v>124</v>
      </c>
      <c r="G2582" s="37" t="s">
        <v>124</v>
      </c>
      <c r="K2582" s="35">
        <f t="shared" si="100"/>
        <v>0</v>
      </c>
      <c r="N2582" s="21">
        <f t="shared" si="101"/>
        <v>0</v>
      </c>
    </row>
    <row r="2583" spans="1:14" x14ac:dyDescent="0.25">
      <c r="D2583" s="41" t="s">
        <v>5644</v>
      </c>
      <c r="E2583" s="42">
        <v>2.1800000000000002</v>
      </c>
      <c r="F2583" s="37" t="s">
        <v>124</v>
      </c>
      <c r="G2583" s="37" t="s">
        <v>124</v>
      </c>
      <c r="K2583" s="35">
        <f t="shared" si="100"/>
        <v>0</v>
      </c>
      <c r="N2583" s="21">
        <f t="shared" si="101"/>
        <v>0</v>
      </c>
    </row>
    <row r="2584" spans="1:14" x14ac:dyDescent="0.25">
      <c r="D2584" s="41" t="s">
        <v>5645</v>
      </c>
      <c r="E2584" s="42">
        <v>0.16</v>
      </c>
      <c r="F2584" s="37" t="s">
        <v>124</v>
      </c>
      <c r="G2584" s="37" t="s">
        <v>124</v>
      </c>
      <c r="K2584" s="35">
        <f t="shared" si="100"/>
        <v>0</v>
      </c>
      <c r="N2584" s="21">
        <f t="shared" si="101"/>
        <v>0</v>
      </c>
    </row>
    <row r="2585" spans="1:14" x14ac:dyDescent="0.25">
      <c r="D2585" s="41" t="s">
        <v>5646</v>
      </c>
      <c r="E2585" s="42">
        <v>3.2759999999999998</v>
      </c>
      <c r="F2585" s="37" t="s">
        <v>124</v>
      </c>
      <c r="G2585" s="37" t="s">
        <v>124</v>
      </c>
      <c r="K2585" s="35">
        <f t="shared" si="100"/>
        <v>0</v>
      </c>
      <c r="N2585" s="21">
        <f t="shared" si="101"/>
        <v>0</v>
      </c>
    </row>
    <row r="2586" spans="1:14" x14ac:dyDescent="0.25">
      <c r="D2586" s="41" t="s">
        <v>5652</v>
      </c>
      <c r="E2586" s="42" t="s">
        <v>5654</v>
      </c>
      <c r="F2586" s="37" t="s">
        <v>124</v>
      </c>
      <c r="G2586" s="37" t="s">
        <v>124</v>
      </c>
      <c r="K2586" s="35">
        <f t="shared" si="100"/>
        <v>0</v>
      </c>
      <c r="N2586" s="21">
        <f t="shared" si="101"/>
        <v>0</v>
      </c>
    </row>
    <row r="2587" spans="1:14" x14ac:dyDescent="0.25">
      <c r="D2587" s="41" t="s">
        <v>5648</v>
      </c>
      <c r="F2587" s="37" t="s">
        <v>124</v>
      </c>
      <c r="G2587" s="37" t="s">
        <v>124</v>
      </c>
      <c r="K2587" s="35">
        <f t="shared" si="100"/>
        <v>0</v>
      </c>
      <c r="N2587" s="21">
        <f t="shared" si="101"/>
        <v>0</v>
      </c>
    </row>
    <row r="2588" spans="1:14" x14ac:dyDescent="0.25">
      <c r="D2588" s="41" t="s">
        <v>5649</v>
      </c>
      <c r="F2588" s="37" t="s">
        <v>124</v>
      </c>
      <c r="G2588" s="37" t="s">
        <v>124</v>
      </c>
      <c r="K2588" s="35">
        <f t="shared" si="100"/>
        <v>0</v>
      </c>
      <c r="N2588" s="21">
        <f t="shared" si="101"/>
        <v>0</v>
      </c>
    </row>
    <row r="2589" spans="1:14" x14ac:dyDescent="0.25">
      <c r="D2589" s="41" t="s">
        <v>5650</v>
      </c>
      <c r="F2589" s="37" t="s">
        <v>124</v>
      </c>
      <c r="G2589" s="37" t="s">
        <v>124</v>
      </c>
      <c r="K2589" s="35">
        <f t="shared" si="100"/>
        <v>0</v>
      </c>
      <c r="N2589" s="21">
        <f t="shared" si="101"/>
        <v>0</v>
      </c>
    </row>
    <row r="2590" spans="1:14" x14ac:dyDescent="0.25">
      <c r="D2590" s="41" t="s">
        <v>5651</v>
      </c>
      <c r="F2590" s="37" t="s">
        <v>124</v>
      </c>
      <c r="G2590" s="37" t="s">
        <v>124</v>
      </c>
      <c r="K2590" s="35">
        <f t="shared" si="100"/>
        <v>0</v>
      </c>
      <c r="N2590" s="21">
        <f t="shared" si="101"/>
        <v>0</v>
      </c>
    </row>
    <row r="2591" spans="1:14" x14ac:dyDescent="0.25">
      <c r="D2591" s="41" t="s">
        <v>5647</v>
      </c>
      <c r="F2591" s="37" t="s">
        <v>124</v>
      </c>
      <c r="G2591" s="37" t="s">
        <v>124</v>
      </c>
      <c r="K2591" s="35">
        <f t="shared" si="100"/>
        <v>0</v>
      </c>
      <c r="N2591" s="21">
        <f t="shared" si="101"/>
        <v>0</v>
      </c>
    </row>
    <row r="2592" spans="1:14" x14ac:dyDescent="0.25">
      <c r="D2592" s="41" t="s">
        <v>5653</v>
      </c>
      <c r="F2592" s="37" t="s">
        <v>124</v>
      </c>
      <c r="G2592" s="37" t="s">
        <v>124</v>
      </c>
      <c r="K2592" s="35">
        <f t="shared" si="100"/>
        <v>0</v>
      </c>
      <c r="N2592" s="21">
        <f t="shared" si="101"/>
        <v>0</v>
      </c>
    </row>
    <row r="2593" spans="1:14" x14ac:dyDescent="0.25">
      <c r="A2593" s="25" t="s">
        <v>5657</v>
      </c>
      <c r="C2593" s="40">
        <v>42356</v>
      </c>
      <c r="D2593" s="41" t="s">
        <v>5658</v>
      </c>
      <c r="E2593" s="42">
        <v>10.069000000000001</v>
      </c>
      <c r="F2593" s="37" t="s">
        <v>5660</v>
      </c>
      <c r="G2593" s="37" t="s">
        <v>5661</v>
      </c>
      <c r="H2593" s="37">
        <v>1100</v>
      </c>
      <c r="I2593" s="33">
        <v>1</v>
      </c>
      <c r="J2593" s="34">
        <v>31570</v>
      </c>
      <c r="K2593" s="35">
        <f t="shared" si="100"/>
        <v>90200</v>
      </c>
      <c r="N2593" s="21">
        <f t="shared" si="101"/>
        <v>1</v>
      </c>
    </row>
    <row r="2594" spans="1:14" x14ac:dyDescent="0.25">
      <c r="D2594" s="41" t="s">
        <v>5659</v>
      </c>
      <c r="E2594" s="42">
        <v>4.8529999999999998</v>
      </c>
      <c r="F2594" s="37" t="s">
        <v>124</v>
      </c>
      <c r="G2594" s="37" t="s">
        <v>124</v>
      </c>
      <c r="K2594" s="35">
        <f t="shared" si="100"/>
        <v>0</v>
      </c>
      <c r="N2594" s="21">
        <f t="shared" si="101"/>
        <v>0</v>
      </c>
    </row>
    <row r="2595" spans="1:14" x14ac:dyDescent="0.25">
      <c r="A2595" s="25">
        <v>826</v>
      </c>
      <c r="C2595" s="40">
        <v>42356</v>
      </c>
      <c r="D2595" s="41" t="s">
        <v>5662</v>
      </c>
      <c r="E2595" s="42">
        <v>2</v>
      </c>
      <c r="F2595" s="37" t="s">
        <v>5663</v>
      </c>
      <c r="G2595" s="37" t="s">
        <v>5664</v>
      </c>
      <c r="H2595" s="37">
        <v>1140</v>
      </c>
      <c r="I2595" s="33">
        <v>0.5</v>
      </c>
      <c r="J2595" s="34">
        <v>7000</v>
      </c>
      <c r="K2595" s="35">
        <f t="shared" si="100"/>
        <v>20000</v>
      </c>
      <c r="L2595" s="36">
        <v>15000</v>
      </c>
      <c r="M2595" s="36">
        <v>60</v>
      </c>
      <c r="N2595" s="21">
        <f t="shared" si="101"/>
        <v>60.5</v>
      </c>
    </row>
    <row r="2596" spans="1:14" x14ac:dyDescent="0.25">
      <c r="A2596" s="25">
        <v>827</v>
      </c>
      <c r="C2596" s="40">
        <v>42359</v>
      </c>
      <c r="D2596" s="41" t="s">
        <v>5665</v>
      </c>
      <c r="E2596" s="42">
        <v>0.28420000000000001</v>
      </c>
      <c r="F2596" s="37" t="s">
        <v>2252</v>
      </c>
      <c r="G2596" s="37" t="s">
        <v>5666</v>
      </c>
      <c r="H2596" s="37">
        <v>3010</v>
      </c>
      <c r="I2596" s="33">
        <v>0.5</v>
      </c>
      <c r="J2596" s="34">
        <v>400</v>
      </c>
      <c r="K2596" s="35">
        <f t="shared" si="100"/>
        <v>1140</v>
      </c>
      <c r="L2596" s="36">
        <v>25000</v>
      </c>
      <c r="M2596" s="36">
        <v>100</v>
      </c>
      <c r="N2596" s="21">
        <f t="shared" si="101"/>
        <v>100.5</v>
      </c>
    </row>
    <row r="2597" spans="1:14" x14ac:dyDescent="0.25">
      <c r="A2597" s="25">
        <v>828</v>
      </c>
      <c r="C2597" s="40">
        <v>42359</v>
      </c>
      <c r="D2597" s="41" t="s">
        <v>5667</v>
      </c>
      <c r="E2597" s="42">
        <v>0.49049999999999999</v>
      </c>
      <c r="F2597" s="37" t="s">
        <v>2252</v>
      </c>
      <c r="G2597" s="37" t="s">
        <v>5668</v>
      </c>
      <c r="H2597" s="37">
        <v>3010</v>
      </c>
      <c r="I2597" s="33">
        <v>0.5</v>
      </c>
      <c r="J2597" s="34">
        <v>690</v>
      </c>
      <c r="K2597" s="35">
        <f t="shared" si="100"/>
        <v>1970</v>
      </c>
      <c r="L2597" s="36">
        <v>50000</v>
      </c>
      <c r="M2597" s="36">
        <v>200</v>
      </c>
      <c r="N2597" s="21">
        <f t="shared" si="101"/>
        <v>200.5</v>
      </c>
    </row>
    <row r="2598" spans="1:14" x14ac:dyDescent="0.25">
      <c r="A2598" s="25" t="s">
        <v>5669</v>
      </c>
      <c r="C2598" s="40">
        <v>42359</v>
      </c>
      <c r="D2598" s="41" t="s">
        <v>5670</v>
      </c>
      <c r="E2598" s="42">
        <v>5.83</v>
      </c>
      <c r="F2598" s="37" t="s">
        <v>4844</v>
      </c>
      <c r="G2598" s="37" t="s">
        <v>5674</v>
      </c>
      <c r="H2598" s="37">
        <v>1070</v>
      </c>
      <c r="I2598" s="33">
        <v>2</v>
      </c>
      <c r="J2598" s="34">
        <v>206950</v>
      </c>
      <c r="K2598" s="35">
        <f t="shared" si="100"/>
        <v>591290</v>
      </c>
      <c r="N2598" s="21">
        <f t="shared" si="101"/>
        <v>2</v>
      </c>
    </row>
    <row r="2599" spans="1:14" x14ac:dyDescent="0.25">
      <c r="D2599" s="41" t="s">
        <v>5671</v>
      </c>
      <c r="E2599" s="42">
        <v>29.515999999999998</v>
      </c>
      <c r="F2599" s="37" t="s">
        <v>124</v>
      </c>
      <c r="G2599" s="37" t="s">
        <v>124</v>
      </c>
      <c r="K2599" s="35">
        <f t="shared" si="100"/>
        <v>0</v>
      </c>
      <c r="N2599" s="21">
        <f t="shared" si="101"/>
        <v>0</v>
      </c>
    </row>
    <row r="2600" spans="1:14" x14ac:dyDescent="0.25">
      <c r="D2600" s="41" t="s">
        <v>5672</v>
      </c>
      <c r="E2600" s="42">
        <v>104.539</v>
      </c>
      <c r="F2600" s="37" t="s">
        <v>124</v>
      </c>
      <c r="G2600" s="37" t="s">
        <v>124</v>
      </c>
      <c r="K2600" s="35">
        <f t="shared" si="100"/>
        <v>0</v>
      </c>
      <c r="N2600" s="21">
        <f t="shared" si="101"/>
        <v>0</v>
      </c>
    </row>
    <row r="2601" spans="1:14" x14ac:dyDescent="0.25">
      <c r="D2601" s="41" t="s">
        <v>5673</v>
      </c>
      <c r="E2601" s="42">
        <v>2</v>
      </c>
      <c r="F2601" s="37" t="s">
        <v>124</v>
      </c>
      <c r="G2601" s="37" t="s">
        <v>124</v>
      </c>
      <c r="K2601" s="35">
        <f t="shared" si="100"/>
        <v>0</v>
      </c>
      <c r="N2601" s="21">
        <f t="shared" si="101"/>
        <v>0</v>
      </c>
    </row>
    <row r="2602" spans="1:14" x14ac:dyDescent="0.25">
      <c r="A2602" s="25" t="s">
        <v>5675</v>
      </c>
      <c r="C2602" s="40">
        <v>42359</v>
      </c>
      <c r="D2602" s="41" t="s">
        <v>5670</v>
      </c>
      <c r="E2602" s="42">
        <v>5.83</v>
      </c>
      <c r="F2602" s="37" t="s">
        <v>4844</v>
      </c>
      <c r="G2602" s="37" t="s">
        <v>5674</v>
      </c>
      <c r="H2602" s="37">
        <v>1070</v>
      </c>
      <c r="I2602" s="33">
        <v>2</v>
      </c>
      <c r="J2602" s="34">
        <v>206950</v>
      </c>
      <c r="K2602" s="35">
        <f t="shared" si="100"/>
        <v>591290</v>
      </c>
      <c r="N2602" s="21">
        <f t="shared" si="101"/>
        <v>2</v>
      </c>
    </row>
    <row r="2603" spans="1:14" x14ac:dyDescent="0.25">
      <c r="D2603" s="41" t="s">
        <v>5671</v>
      </c>
      <c r="E2603" s="42">
        <v>29.515999999999998</v>
      </c>
      <c r="F2603" s="37" t="s">
        <v>124</v>
      </c>
      <c r="G2603" s="37" t="s">
        <v>124</v>
      </c>
      <c r="K2603" s="35">
        <f t="shared" si="100"/>
        <v>0</v>
      </c>
      <c r="N2603" s="21">
        <f t="shared" si="101"/>
        <v>0</v>
      </c>
    </row>
    <row r="2604" spans="1:14" x14ac:dyDescent="0.25">
      <c r="D2604" s="41" t="s">
        <v>5672</v>
      </c>
      <c r="E2604" s="42">
        <v>104.539</v>
      </c>
      <c r="F2604" s="37" t="s">
        <v>124</v>
      </c>
      <c r="G2604" s="37" t="s">
        <v>124</v>
      </c>
      <c r="K2604" s="35">
        <f t="shared" si="100"/>
        <v>0</v>
      </c>
      <c r="N2604" s="21">
        <f t="shared" si="101"/>
        <v>0</v>
      </c>
    </row>
    <row r="2605" spans="1:14" x14ac:dyDescent="0.25">
      <c r="D2605" s="41" t="s">
        <v>5673</v>
      </c>
      <c r="E2605" s="42">
        <v>2</v>
      </c>
      <c r="F2605" s="37" t="s">
        <v>124</v>
      </c>
      <c r="G2605" s="37" t="s">
        <v>124</v>
      </c>
      <c r="K2605" s="35">
        <f t="shared" si="100"/>
        <v>0</v>
      </c>
      <c r="N2605" s="21">
        <f t="shared" si="101"/>
        <v>0</v>
      </c>
    </row>
    <row r="2606" spans="1:14" x14ac:dyDescent="0.25">
      <c r="A2606" s="25">
        <v>829</v>
      </c>
      <c r="C2606" s="40">
        <v>42359</v>
      </c>
      <c r="D2606" s="41" t="s">
        <v>5676</v>
      </c>
      <c r="E2606" s="42">
        <v>0.33</v>
      </c>
      <c r="F2606" s="37" t="s">
        <v>5677</v>
      </c>
      <c r="G2606" s="37" t="s">
        <v>5678</v>
      </c>
      <c r="H2606" s="37">
        <v>3010</v>
      </c>
      <c r="I2606" s="33">
        <v>0.5</v>
      </c>
      <c r="J2606" s="34">
        <v>37620</v>
      </c>
      <c r="K2606" s="35">
        <f t="shared" ref="K2606:K2667" si="102">ROUND(J2606/0.35,-1)</f>
        <v>107490</v>
      </c>
      <c r="L2606" s="36">
        <v>112500</v>
      </c>
      <c r="M2606" s="36">
        <v>450</v>
      </c>
      <c r="N2606" s="21">
        <f t="shared" ref="N2606:N2667" si="103">SUM(I2606+M2606)</f>
        <v>450.5</v>
      </c>
    </row>
    <row r="2607" spans="1:14" x14ac:dyDescent="0.25">
      <c r="A2607" s="25">
        <v>830</v>
      </c>
      <c r="C2607" s="40">
        <v>42359</v>
      </c>
      <c r="D2607" s="41" t="s">
        <v>5679</v>
      </c>
      <c r="E2607" s="42" t="s">
        <v>1471</v>
      </c>
      <c r="F2607" s="37" t="s">
        <v>5680</v>
      </c>
      <c r="G2607" s="37" t="s">
        <v>5681</v>
      </c>
      <c r="H2607" s="37">
        <v>1100</v>
      </c>
      <c r="I2607" s="33">
        <v>0.5</v>
      </c>
      <c r="J2607" s="34">
        <v>28400</v>
      </c>
      <c r="K2607" s="35">
        <f t="shared" si="102"/>
        <v>81140</v>
      </c>
      <c r="L2607" s="36">
        <v>115000</v>
      </c>
      <c r="M2607" s="36">
        <v>460</v>
      </c>
      <c r="N2607" s="21">
        <f t="shared" si="103"/>
        <v>460.5</v>
      </c>
    </row>
    <row r="2608" spans="1:14" x14ac:dyDescent="0.25">
      <c r="A2608" s="25">
        <v>831</v>
      </c>
      <c r="C2608" s="40">
        <v>42359</v>
      </c>
      <c r="D2608" s="41" t="s">
        <v>5682</v>
      </c>
      <c r="E2608" s="42" t="s">
        <v>5683</v>
      </c>
      <c r="F2608" s="37" t="s">
        <v>5684</v>
      </c>
      <c r="G2608" s="37" t="s">
        <v>5685</v>
      </c>
      <c r="H2608" s="37">
        <v>2050</v>
      </c>
      <c r="I2608" s="33">
        <v>0.5</v>
      </c>
      <c r="J2608" s="34">
        <v>13670</v>
      </c>
      <c r="K2608" s="35">
        <f t="shared" si="102"/>
        <v>39060</v>
      </c>
      <c r="L2608" s="36">
        <v>49000</v>
      </c>
      <c r="M2608" s="36">
        <v>196</v>
      </c>
      <c r="N2608" s="21">
        <f t="shared" si="103"/>
        <v>196.5</v>
      </c>
    </row>
    <row r="2609" spans="1:15" x14ac:dyDescent="0.25">
      <c r="A2609" s="25">
        <v>832</v>
      </c>
      <c r="C2609" s="40">
        <v>42359</v>
      </c>
      <c r="D2609" s="41" t="s">
        <v>5686</v>
      </c>
      <c r="E2609" s="42" t="s">
        <v>5687</v>
      </c>
      <c r="F2609" s="37" t="s">
        <v>5688</v>
      </c>
      <c r="G2609" s="37" t="s">
        <v>5689</v>
      </c>
      <c r="H2609" s="37">
        <v>3010</v>
      </c>
      <c r="I2609" s="33">
        <v>0.5</v>
      </c>
      <c r="J2609" s="34">
        <v>14610</v>
      </c>
      <c r="K2609" s="35">
        <f t="shared" si="102"/>
        <v>41740</v>
      </c>
      <c r="L2609" s="36">
        <v>50000</v>
      </c>
      <c r="M2609" s="36">
        <v>200</v>
      </c>
      <c r="N2609" s="21">
        <f t="shared" si="103"/>
        <v>200.5</v>
      </c>
    </row>
    <row r="2610" spans="1:15" s="30" customFormat="1" x14ac:dyDescent="0.25">
      <c r="A2610" s="26" t="s">
        <v>5690</v>
      </c>
      <c r="B2610" s="44"/>
      <c r="C2610" s="45">
        <v>42359</v>
      </c>
      <c r="D2610" s="45" t="s">
        <v>5691</v>
      </c>
      <c r="E2610" s="46">
        <v>10.014200000000001</v>
      </c>
      <c r="F2610" s="30" t="s">
        <v>5692</v>
      </c>
      <c r="G2610" s="30" t="s">
        <v>5693</v>
      </c>
      <c r="H2610" s="30">
        <v>1150</v>
      </c>
      <c r="I2610" s="31">
        <v>0.5</v>
      </c>
      <c r="J2610" s="31">
        <v>9390</v>
      </c>
      <c r="K2610" s="28">
        <f t="shared" si="102"/>
        <v>26830</v>
      </c>
      <c r="L2610" s="32"/>
      <c r="M2610" s="32"/>
      <c r="N2610" s="28">
        <f t="shared" si="103"/>
        <v>0.5</v>
      </c>
      <c r="O2610" s="26"/>
    </row>
    <row r="2611" spans="1:15" x14ac:dyDescent="0.25">
      <c r="N2611" s="21">
        <f>SUM(N2576:N2610)</f>
        <v>2263.5</v>
      </c>
      <c r="O2611" s="25">
        <v>57112</v>
      </c>
    </row>
    <row r="2613" spans="1:15" s="29" customFormat="1" x14ac:dyDescent="0.25">
      <c r="A2613" s="23">
        <v>833</v>
      </c>
      <c r="B2613" s="47"/>
      <c r="C2613" s="40">
        <v>42359</v>
      </c>
      <c r="D2613" s="40" t="s">
        <v>5694</v>
      </c>
      <c r="E2613" s="48" t="s">
        <v>5695</v>
      </c>
      <c r="F2613" s="29" t="s">
        <v>4771</v>
      </c>
      <c r="G2613" s="29" t="s">
        <v>5303</v>
      </c>
      <c r="H2613" s="29">
        <v>3010</v>
      </c>
      <c r="I2613" s="33">
        <v>0.5</v>
      </c>
      <c r="J2613" s="33">
        <v>13800</v>
      </c>
      <c r="K2613" s="35">
        <f>ROUND(J2613/0.35,-1)</f>
        <v>39430</v>
      </c>
      <c r="L2613" s="38">
        <v>17000</v>
      </c>
      <c r="M2613" s="38">
        <v>68</v>
      </c>
      <c r="N2613" s="35">
        <f>SUM(I2613+M2613)</f>
        <v>68.5</v>
      </c>
      <c r="O2613" s="23"/>
    </row>
    <row r="2614" spans="1:15" x14ac:dyDescent="0.25">
      <c r="A2614" s="25">
        <v>834</v>
      </c>
      <c r="C2614" s="40">
        <v>42359</v>
      </c>
      <c r="D2614" s="41" t="s">
        <v>5696</v>
      </c>
      <c r="E2614" s="42">
        <v>3.12</v>
      </c>
      <c r="F2614" s="37" t="s">
        <v>5698</v>
      </c>
      <c r="G2614" s="37" t="s">
        <v>5699</v>
      </c>
      <c r="H2614" s="37">
        <v>1140</v>
      </c>
      <c r="I2614" s="33">
        <v>1</v>
      </c>
      <c r="J2614" s="34">
        <v>28950</v>
      </c>
      <c r="K2614" s="35">
        <f t="shared" si="102"/>
        <v>82710</v>
      </c>
      <c r="L2614" s="36">
        <v>77000</v>
      </c>
      <c r="M2614" s="36">
        <v>308</v>
      </c>
      <c r="N2614" s="21">
        <f t="shared" si="103"/>
        <v>309</v>
      </c>
    </row>
    <row r="2615" spans="1:15" x14ac:dyDescent="0.25">
      <c r="D2615" s="41" t="s">
        <v>5697</v>
      </c>
      <c r="E2615" s="42">
        <v>0.14699999999999999</v>
      </c>
      <c r="F2615" s="37" t="s">
        <v>124</v>
      </c>
      <c r="G2615" s="37" t="s">
        <v>124</v>
      </c>
      <c r="K2615" s="35">
        <f t="shared" si="102"/>
        <v>0</v>
      </c>
      <c r="N2615" s="21">
        <f t="shared" si="103"/>
        <v>0</v>
      </c>
    </row>
    <row r="2616" spans="1:15" x14ac:dyDescent="0.25">
      <c r="A2616" s="25" t="s">
        <v>5633</v>
      </c>
      <c r="C2616" s="40">
        <v>42355</v>
      </c>
      <c r="D2616" s="41" t="s">
        <v>5700</v>
      </c>
      <c r="E2616" s="42" t="s">
        <v>5702</v>
      </c>
      <c r="F2616" s="37" t="s">
        <v>5704</v>
      </c>
      <c r="G2616" s="37" t="s">
        <v>5705</v>
      </c>
      <c r="H2616" s="37">
        <v>3010</v>
      </c>
      <c r="I2616" s="33">
        <v>1</v>
      </c>
      <c r="J2616" s="34">
        <v>13580</v>
      </c>
      <c r="K2616" s="35">
        <f t="shared" si="102"/>
        <v>38800</v>
      </c>
      <c r="N2616" s="21">
        <f t="shared" si="103"/>
        <v>1</v>
      </c>
    </row>
    <row r="2617" spans="1:15" x14ac:dyDescent="0.25">
      <c r="D2617" s="41" t="s">
        <v>5701</v>
      </c>
      <c r="E2617" s="42" t="s">
        <v>5703</v>
      </c>
      <c r="F2617" s="37" t="s">
        <v>124</v>
      </c>
      <c r="G2617" s="37" t="s">
        <v>124</v>
      </c>
      <c r="K2617" s="35">
        <f t="shared" si="102"/>
        <v>0</v>
      </c>
      <c r="N2617" s="21">
        <f t="shared" si="103"/>
        <v>0</v>
      </c>
    </row>
    <row r="2618" spans="1:15" x14ac:dyDescent="0.25">
      <c r="A2618" s="25" t="s">
        <v>5706</v>
      </c>
      <c r="C2618" s="40">
        <v>42360</v>
      </c>
      <c r="D2618" s="41" t="s">
        <v>5707</v>
      </c>
      <c r="E2618" s="42">
        <v>1.2210000000000001</v>
      </c>
      <c r="F2618" s="37" t="s">
        <v>5708</v>
      </c>
      <c r="G2618" s="37" t="s">
        <v>76</v>
      </c>
      <c r="H2618" s="37">
        <v>1040</v>
      </c>
      <c r="I2618" s="33">
        <v>0.5</v>
      </c>
      <c r="J2618" s="34">
        <v>1710</v>
      </c>
      <c r="K2618" s="35">
        <f t="shared" si="102"/>
        <v>4890</v>
      </c>
      <c r="N2618" s="21">
        <f t="shared" si="103"/>
        <v>0.5</v>
      </c>
    </row>
    <row r="2619" spans="1:15" x14ac:dyDescent="0.25">
      <c r="A2619" s="25" t="s">
        <v>5709</v>
      </c>
      <c r="C2619" s="40">
        <v>42360</v>
      </c>
      <c r="D2619" s="41" t="s">
        <v>5710</v>
      </c>
      <c r="E2619" s="42">
        <v>7.1630000000000003</v>
      </c>
      <c r="F2619" s="37" t="s">
        <v>76</v>
      </c>
      <c r="G2619" s="37" t="s">
        <v>5711</v>
      </c>
      <c r="H2619" s="37">
        <v>1040</v>
      </c>
      <c r="I2619" s="33">
        <v>0.5</v>
      </c>
      <c r="J2619" s="34">
        <v>9890</v>
      </c>
      <c r="K2619" s="35">
        <f t="shared" si="102"/>
        <v>28260</v>
      </c>
      <c r="N2619" s="21">
        <f t="shared" si="103"/>
        <v>0.5</v>
      </c>
    </row>
    <row r="2620" spans="1:15" x14ac:dyDescent="0.25">
      <c r="A2620" s="25" t="s">
        <v>5712</v>
      </c>
      <c r="C2620" s="40">
        <v>42360</v>
      </c>
      <c r="D2620" s="41" t="s">
        <v>5713</v>
      </c>
      <c r="E2620" s="42" t="s">
        <v>5714</v>
      </c>
      <c r="F2620" s="37" t="s">
        <v>5715</v>
      </c>
      <c r="G2620" s="37" t="s">
        <v>5716</v>
      </c>
      <c r="H2620" s="37">
        <v>1060</v>
      </c>
      <c r="I2620" s="33">
        <v>0.5</v>
      </c>
      <c r="J2620" s="34">
        <v>24690</v>
      </c>
      <c r="K2620" s="35">
        <f t="shared" si="102"/>
        <v>70540</v>
      </c>
      <c r="N2620" s="21">
        <f t="shared" si="103"/>
        <v>0.5</v>
      </c>
    </row>
    <row r="2621" spans="1:15" x14ac:dyDescent="0.25">
      <c r="A2621" s="25" t="s">
        <v>5717</v>
      </c>
      <c r="C2621" s="40">
        <v>42360</v>
      </c>
      <c r="D2621" s="41" t="s">
        <v>5718</v>
      </c>
      <c r="E2621" s="42">
        <v>3.3290000000000002</v>
      </c>
      <c r="F2621" s="37" t="s">
        <v>5720</v>
      </c>
      <c r="G2621" s="37" t="s">
        <v>5721</v>
      </c>
      <c r="H2621" s="37">
        <v>1220</v>
      </c>
      <c r="I2621" s="33">
        <v>1</v>
      </c>
      <c r="J2621" s="34">
        <v>51500</v>
      </c>
      <c r="K2621" s="35">
        <f t="shared" si="102"/>
        <v>147140</v>
      </c>
      <c r="N2621" s="21">
        <f t="shared" si="103"/>
        <v>1</v>
      </c>
    </row>
    <row r="2622" spans="1:15" x14ac:dyDescent="0.25">
      <c r="D2622" s="41" t="s">
        <v>5719</v>
      </c>
      <c r="E2622" s="42">
        <v>3.508</v>
      </c>
      <c r="F2622" s="37" t="s">
        <v>124</v>
      </c>
      <c r="G2622" s="37" t="s">
        <v>124</v>
      </c>
      <c r="K2622" s="35">
        <f t="shared" si="102"/>
        <v>0</v>
      </c>
      <c r="N2622" s="21">
        <f t="shared" si="103"/>
        <v>0</v>
      </c>
    </row>
    <row r="2623" spans="1:15" x14ac:dyDescent="0.25">
      <c r="A2623" s="25">
        <v>835</v>
      </c>
      <c r="C2623" s="40">
        <v>42360</v>
      </c>
      <c r="D2623" s="41" t="s">
        <v>5722</v>
      </c>
      <c r="E2623" s="42">
        <v>0.71909999999999996</v>
      </c>
      <c r="F2623" s="37" t="s">
        <v>5724</v>
      </c>
      <c r="G2623" s="37" t="s">
        <v>2118</v>
      </c>
      <c r="H2623" s="37">
        <v>3010</v>
      </c>
      <c r="I2623" s="33">
        <v>1</v>
      </c>
      <c r="J2623" s="34">
        <v>5040</v>
      </c>
      <c r="K2623" s="35">
        <f t="shared" si="102"/>
        <v>14400</v>
      </c>
      <c r="L2623" s="36">
        <v>6000</v>
      </c>
      <c r="M2623" s="36">
        <v>24</v>
      </c>
      <c r="N2623" s="21">
        <f t="shared" si="103"/>
        <v>25</v>
      </c>
    </row>
    <row r="2624" spans="1:15" x14ac:dyDescent="0.25">
      <c r="D2624" s="41" t="s">
        <v>5723</v>
      </c>
      <c r="E2624" s="42">
        <v>2.75E-2</v>
      </c>
      <c r="F2624" s="37" t="s">
        <v>124</v>
      </c>
      <c r="G2624" s="37" t="s">
        <v>124</v>
      </c>
      <c r="K2624" s="35">
        <f t="shared" si="102"/>
        <v>0</v>
      </c>
      <c r="N2624" s="21">
        <f t="shared" si="103"/>
        <v>0</v>
      </c>
    </row>
    <row r="2625" spans="1:15" x14ac:dyDescent="0.25">
      <c r="A2625" s="25">
        <v>836</v>
      </c>
      <c r="C2625" s="40">
        <v>42360</v>
      </c>
      <c r="D2625" s="41" t="s">
        <v>5725</v>
      </c>
      <c r="E2625" s="42" t="s">
        <v>5727</v>
      </c>
      <c r="F2625" s="37" t="s">
        <v>5728</v>
      </c>
      <c r="G2625" s="37" t="s">
        <v>5729</v>
      </c>
      <c r="H2625" s="37">
        <v>3010</v>
      </c>
      <c r="I2625" s="33">
        <v>1</v>
      </c>
      <c r="J2625" s="34">
        <v>19840</v>
      </c>
      <c r="K2625" s="35">
        <f t="shared" si="102"/>
        <v>56690</v>
      </c>
      <c r="L2625" s="36">
        <v>75000</v>
      </c>
      <c r="M2625" s="36">
        <v>300</v>
      </c>
      <c r="N2625" s="21">
        <f t="shared" si="103"/>
        <v>301</v>
      </c>
    </row>
    <row r="2626" spans="1:15" s="30" customFormat="1" x14ac:dyDescent="0.25">
      <c r="A2626" s="26"/>
      <c r="B2626" s="44"/>
      <c r="C2626" s="45"/>
      <c r="D2626" s="45" t="s">
        <v>5726</v>
      </c>
      <c r="E2626" s="46" t="s">
        <v>5727</v>
      </c>
      <c r="F2626" s="30" t="s">
        <v>124</v>
      </c>
      <c r="G2626" s="30" t="s">
        <v>124</v>
      </c>
      <c r="I2626" s="31"/>
      <c r="J2626" s="31"/>
      <c r="K2626" s="28">
        <f t="shared" si="102"/>
        <v>0</v>
      </c>
      <c r="L2626" s="32"/>
      <c r="M2626" s="32"/>
      <c r="N2626" s="28">
        <f t="shared" si="103"/>
        <v>0</v>
      </c>
      <c r="O2626" s="26"/>
    </row>
    <row r="2627" spans="1:15" x14ac:dyDescent="0.25">
      <c r="K2627" s="35">
        <v>0</v>
      </c>
      <c r="N2627" s="21">
        <f>SUM(N2613:N2626)</f>
        <v>707</v>
      </c>
      <c r="O2627" s="25">
        <v>57128</v>
      </c>
    </row>
    <row r="2628" spans="1:15" x14ac:dyDescent="0.25">
      <c r="K2628" s="35">
        <v>0</v>
      </c>
    </row>
    <row r="2629" spans="1:15" x14ac:dyDescent="0.25">
      <c r="K2629" s="35">
        <v>0</v>
      </c>
    </row>
    <row r="2630" spans="1:15" x14ac:dyDescent="0.25">
      <c r="A2630" s="25">
        <v>837</v>
      </c>
      <c r="C2630" s="40">
        <v>42360</v>
      </c>
      <c r="D2630" s="41" t="s">
        <v>3926</v>
      </c>
      <c r="E2630" s="42">
        <v>0.94399999999999995</v>
      </c>
      <c r="F2630" s="37" t="s">
        <v>3928</v>
      </c>
      <c r="G2630" s="37" t="s">
        <v>5734</v>
      </c>
      <c r="H2630" s="37">
        <v>1070</v>
      </c>
      <c r="I2630" s="33">
        <v>1</v>
      </c>
      <c r="J2630" s="34">
        <v>17430</v>
      </c>
      <c r="K2630" s="35">
        <f t="shared" si="102"/>
        <v>49800</v>
      </c>
      <c r="L2630" s="36">
        <v>59000</v>
      </c>
      <c r="M2630" s="36">
        <v>236</v>
      </c>
      <c r="N2630" s="21">
        <f t="shared" si="103"/>
        <v>237</v>
      </c>
    </row>
    <row r="2631" spans="1:15" x14ac:dyDescent="0.25">
      <c r="D2631" s="41" t="s">
        <v>3930</v>
      </c>
      <c r="E2631" s="42">
        <v>7.5110000000000001</v>
      </c>
      <c r="F2631" s="37" t="s">
        <v>124</v>
      </c>
      <c r="G2631" s="37" t="s">
        <v>124</v>
      </c>
      <c r="K2631" s="35">
        <f t="shared" si="102"/>
        <v>0</v>
      </c>
      <c r="N2631" s="21">
        <f t="shared" si="103"/>
        <v>0</v>
      </c>
    </row>
    <row r="2632" spans="1:15" x14ac:dyDescent="0.25">
      <c r="A2632" s="25" t="s">
        <v>5735</v>
      </c>
      <c r="C2632" s="40">
        <v>42361</v>
      </c>
      <c r="D2632" s="41" t="s">
        <v>5736</v>
      </c>
      <c r="E2632" s="42" t="s">
        <v>5741</v>
      </c>
      <c r="F2632" s="37" t="s">
        <v>5742</v>
      </c>
      <c r="G2632" s="37" t="s">
        <v>5743</v>
      </c>
      <c r="H2632" s="37">
        <v>1100</v>
      </c>
      <c r="I2632" s="33">
        <v>3</v>
      </c>
      <c r="J2632" s="34">
        <v>97420</v>
      </c>
      <c r="K2632" s="35">
        <f t="shared" si="102"/>
        <v>278340</v>
      </c>
      <c r="N2632" s="21">
        <f t="shared" si="103"/>
        <v>3</v>
      </c>
    </row>
    <row r="2633" spans="1:15" x14ac:dyDescent="0.25">
      <c r="D2633" s="41" t="s">
        <v>5737</v>
      </c>
      <c r="F2633" s="37" t="s">
        <v>124</v>
      </c>
      <c r="G2633" s="37" t="s">
        <v>124</v>
      </c>
      <c r="K2633" s="35">
        <f t="shared" si="102"/>
        <v>0</v>
      </c>
      <c r="N2633" s="21">
        <f t="shared" si="103"/>
        <v>0</v>
      </c>
    </row>
    <row r="2634" spans="1:15" x14ac:dyDescent="0.25">
      <c r="D2634" s="41" t="s">
        <v>5738</v>
      </c>
      <c r="F2634" s="37" t="s">
        <v>124</v>
      </c>
      <c r="G2634" s="37" t="s">
        <v>124</v>
      </c>
      <c r="K2634" s="35">
        <f t="shared" si="102"/>
        <v>0</v>
      </c>
      <c r="N2634" s="21">
        <f t="shared" si="103"/>
        <v>0</v>
      </c>
    </row>
    <row r="2635" spans="1:15" x14ac:dyDescent="0.25">
      <c r="D2635" s="41" t="s">
        <v>5739</v>
      </c>
      <c r="F2635" s="37" t="s">
        <v>124</v>
      </c>
      <c r="G2635" s="37" t="s">
        <v>124</v>
      </c>
      <c r="K2635" s="35">
        <f t="shared" si="102"/>
        <v>0</v>
      </c>
      <c r="N2635" s="21">
        <f t="shared" si="103"/>
        <v>0</v>
      </c>
    </row>
    <row r="2636" spans="1:15" x14ac:dyDescent="0.25">
      <c r="D2636" s="41" t="s">
        <v>5740</v>
      </c>
      <c r="F2636" s="37" t="s">
        <v>124</v>
      </c>
      <c r="G2636" s="37" t="s">
        <v>124</v>
      </c>
      <c r="K2636" s="35">
        <f t="shared" si="102"/>
        <v>0</v>
      </c>
      <c r="N2636" s="21">
        <f t="shared" si="103"/>
        <v>0</v>
      </c>
    </row>
    <row r="2637" spans="1:15" x14ac:dyDescent="0.25">
      <c r="A2637" s="25">
        <v>838</v>
      </c>
      <c r="C2637" s="40">
        <v>42361</v>
      </c>
      <c r="D2637" s="41" t="s">
        <v>5744</v>
      </c>
      <c r="E2637" s="42">
        <v>24.859000000000002</v>
      </c>
      <c r="F2637" s="37" t="s">
        <v>5745</v>
      </c>
      <c r="G2637" s="37" t="s">
        <v>5746</v>
      </c>
      <c r="H2637" s="37">
        <v>1030</v>
      </c>
      <c r="I2637" s="33">
        <v>0.5</v>
      </c>
      <c r="J2637" s="34">
        <v>31680</v>
      </c>
      <c r="K2637" s="35">
        <f t="shared" si="102"/>
        <v>90510</v>
      </c>
      <c r="N2637" s="21">
        <f t="shared" si="103"/>
        <v>0.5</v>
      </c>
    </row>
    <row r="2638" spans="1:15" x14ac:dyDescent="0.25">
      <c r="A2638" s="25">
        <v>839</v>
      </c>
      <c r="C2638" s="40">
        <v>42361</v>
      </c>
      <c r="D2638" s="41" t="s">
        <v>5747</v>
      </c>
      <c r="E2638" s="42">
        <v>6.5514000000000001</v>
      </c>
      <c r="F2638" s="37" t="s">
        <v>5748</v>
      </c>
      <c r="G2638" s="37" t="s">
        <v>5749</v>
      </c>
      <c r="H2638" s="37">
        <v>1220</v>
      </c>
      <c r="I2638" s="33">
        <v>0.5</v>
      </c>
      <c r="J2638" s="34">
        <v>1430</v>
      </c>
      <c r="K2638" s="35">
        <f t="shared" si="102"/>
        <v>4090</v>
      </c>
      <c r="L2638" s="36">
        <v>44000</v>
      </c>
      <c r="M2638" s="36">
        <v>176</v>
      </c>
      <c r="N2638" s="21">
        <f t="shared" si="103"/>
        <v>176.5</v>
      </c>
    </row>
    <row r="2639" spans="1:15" s="30" customFormat="1" x14ac:dyDescent="0.25">
      <c r="A2639" s="26">
        <v>840</v>
      </c>
      <c r="B2639" s="44"/>
      <c r="C2639" s="45">
        <v>42361</v>
      </c>
      <c r="D2639" s="45" t="s">
        <v>5750</v>
      </c>
      <c r="E2639" s="46">
        <v>0.17</v>
      </c>
      <c r="F2639" s="30" t="s">
        <v>5751</v>
      </c>
      <c r="G2639" s="30" t="s">
        <v>5752</v>
      </c>
      <c r="H2639" s="30">
        <v>3010</v>
      </c>
      <c r="I2639" s="31">
        <v>0.5</v>
      </c>
      <c r="J2639" s="31">
        <v>20480</v>
      </c>
      <c r="K2639" s="28">
        <f t="shared" si="102"/>
        <v>58510</v>
      </c>
      <c r="L2639" s="32">
        <v>60000</v>
      </c>
      <c r="M2639" s="32">
        <v>240</v>
      </c>
      <c r="N2639" s="28">
        <f t="shared" si="103"/>
        <v>240.5</v>
      </c>
      <c r="O2639" s="26"/>
    </row>
    <row r="2640" spans="1:15" x14ac:dyDescent="0.25">
      <c r="K2640" s="35">
        <v>0</v>
      </c>
      <c r="N2640" s="21">
        <f>SUM(N2629:N2639)</f>
        <v>657.5</v>
      </c>
    </row>
    <row r="2641" spans="1:14" x14ac:dyDescent="0.25">
      <c r="K2641" s="35">
        <v>0</v>
      </c>
    </row>
    <row r="2642" spans="1:14" x14ac:dyDescent="0.25">
      <c r="A2642" s="25" t="s">
        <v>5730</v>
      </c>
      <c r="C2642" s="40">
        <v>42360</v>
      </c>
      <c r="D2642" s="41" t="s">
        <v>5731</v>
      </c>
      <c r="E2642" s="42">
        <v>0.20749999999999999</v>
      </c>
      <c r="F2642" s="37" t="s">
        <v>5732</v>
      </c>
      <c r="G2642" s="37" t="s">
        <v>5733</v>
      </c>
      <c r="H2642" s="37">
        <v>2050</v>
      </c>
      <c r="I2642" s="33">
        <v>0.5</v>
      </c>
      <c r="J2642" s="34">
        <v>23620</v>
      </c>
      <c r="K2642" s="35">
        <f>ROUND(J2642/0.35,-1)</f>
        <v>67490</v>
      </c>
      <c r="N2642" s="21">
        <f>SUM(I2642+M2642)</f>
        <v>0.5</v>
      </c>
    </row>
    <row r="2643" spans="1:14" x14ac:dyDescent="0.25">
      <c r="A2643" s="25">
        <v>841</v>
      </c>
      <c r="B2643" s="39" t="s">
        <v>178</v>
      </c>
      <c r="C2643" s="40">
        <v>42361</v>
      </c>
      <c r="D2643" s="41" t="s">
        <v>5753</v>
      </c>
      <c r="E2643" s="42">
        <v>1.2749999999999999</v>
      </c>
      <c r="F2643" s="37" t="s">
        <v>5754</v>
      </c>
      <c r="G2643" s="37" t="s">
        <v>5755</v>
      </c>
      <c r="H2643" s="37">
        <v>1100</v>
      </c>
      <c r="I2643" s="33">
        <v>0.5</v>
      </c>
      <c r="J2643" s="34">
        <v>14850</v>
      </c>
      <c r="K2643" s="35">
        <f t="shared" si="102"/>
        <v>42430</v>
      </c>
      <c r="L2643" s="36">
        <v>8700</v>
      </c>
      <c r="M2643" s="36">
        <v>34.799999999999997</v>
      </c>
      <c r="N2643" s="21">
        <f t="shared" si="103"/>
        <v>35.299999999999997</v>
      </c>
    </row>
    <row r="2644" spans="1:14" x14ac:dyDescent="0.25">
      <c r="A2644" s="25" t="s">
        <v>5756</v>
      </c>
      <c r="C2644" s="40">
        <v>42361</v>
      </c>
      <c r="D2644" s="41" t="s">
        <v>5757</v>
      </c>
      <c r="E2644" s="42">
        <v>7.8289999999999997</v>
      </c>
      <c r="F2644" s="37" t="s">
        <v>5758</v>
      </c>
      <c r="G2644" s="37" t="s">
        <v>5759</v>
      </c>
      <c r="H2644" s="37">
        <v>1030</v>
      </c>
      <c r="I2644" s="33">
        <v>0.5</v>
      </c>
      <c r="J2644" s="34">
        <v>12540</v>
      </c>
      <c r="K2644" s="35">
        <f t="shared" si="102"/>
        <v>35830</v>
      </c>
      <c r="N2644" s="21">
        <f t="shared" si="103"/>
        <v>0.5</v>
      </c>
    </row>
    <row r="2645" spans="1:14" x14ac:dyDescent="0.25">
      <c r="A2645" s="25">
        <v>842</v>
      </c>
      <c r="C2645" s="40">
        <v>42361</v>
      </c>
      <c r="D2645" s="41" t="s">
        <v>5760</v>
      </c>
      <c r="E2645" s="42">
        <v>5.0119999999999996</v>
      </c>
      <c r="F2645" s="37" t="s">
        <v>4153</v>
      </c>
      <c r="G2645" s="37" t="s">
        <v>5761</v>
      </c>
      <c r="H2645" s="37">
        <v>1020</v>
      </c>
      <c r="I2645" s="33">
        <v>0.5</v>
      </c>
      <c r="J2645" s="34">
        <v>6280</v>
      </c>
      <c r="K2645" s="35">
        <f t="shared" si="102"/>
        <v>17940</v>
      </c>
      <c r="L2645" s="36">
        <v>18900</v>
      </c>
      <c r="M2645" s="36">
        <v>75.599999999999994</v>
      </c>
      <c r="N2645" s="21">
        <f t="shared" si="103"/>
        <v>76.099999999999994</v>
      </c>
    </row>
    <row r="2646" spans="1:14" x14ac:dyDescent="0.25">
      <c r="A2646" s="25" t="s">
        <v>5766</v>
      </c>
      <c r="C2646" s="40">
        <v>42361</v>
      </c>
      <c r="D2646" s="41" t="s">
        <v>5763</v>
      </c>
      <c r="E2646" s="42">
        <v>0.52600000000000002</v>
      </c>
      <c r="F2646" s="37" t="s">
        <v>5764</v>
      </c>
      <c r="G2646" s="37" t="s">
        <v>5765</v>
      </c>
      <c r="H2646" s="37">
        <v>1150</v>
      </c>
      <c r="I2646" s="33">
        <v>0.5</v>
      </c>
      <c r="J2646" s="34">
        <v>21780</v>
      </c>
      <c r="K2646" s="35">
        <f t="shared" si="102"/>
        <v>62230</v>
      </c>
      <c r="N2646" s="21">
        <f t="shared" si="103"/>
        <v>0.5</v>
      </c>
    </row>
    <row r="2647" spans="1:14" x14ac:dyDescent="0.25">
      <c r="A2647" s="25" t="s">
        <v>5762</v>
      </c>
      <c r="C2647" s="40">
        <v>42361</v>
      </c>
      <c r="D2647" s="41" t="s">
        <v>5767</v>
      </c>
      <c r="E2647" s="42">
        <v>0.39100000000000001</v>
      </c>
      <c r="F2647" s="37" t="s">
        <v>124</v>
      </c>
      <c r="G2647" s="37" t="s">
        <v>124</v>
      </c>
      <c r="H2647" s="37">
        <v>3010</v>
      </c>
      <c r="I2647" s="33">
        <v>1.5</v>
      </c>
      <c r="J2647" s="34">
        <v>385100</v>
      </c>
      <c r="K2647" s="35">
        <f t="shared" si="102"/>
        <v>1100290</v>
      </c>
      <c r="N2647" s="21">
        <f t="shared" si="103"/>
        <v>1.5</v>
      </c>
    </row>
    <row r="2648" spans="1:14" x14ac:dyDescent="0.25">
      <c r="D2648" s="41" t="s">
        <v>5768</v>
      </c>
      <c r="E2648" s="42">
        <v>73</v>
      </c>
      <c r="F2648" s="37" t="s">
        <v>124</v>
      </c>
      <c r="G2648" s="37" t="s">
        <v>124</v>
      </c>
      <c r="H2648" s="37">
        <v>1150</v>
      </c>
      <c r="K2648" s="35">
        <f t="shared" si="102"/>
        <v>0</v>
      </c>
      <c r="N2648" s="21">
        <f t="shared" si="103"/>
        <v>0</v>
      </c>
    </row>
    <row r="2649" spans="1:14" x14ac:dyDescent="0.25">
      <c r="D2649" s="41" t="s">
        <v>5769</v>
      </c>
      <c r="E2649" s="42">
        <v>37.625999999999998</v>
      </c>
      <c r="F2649" s="37" t="s">
        <v>124</v>
      </c>
      <c r="G2649" s="37" t="s">
        <v>124</v>
      </c>
      <c r="H2649" s="37">
        <v>1150</v>
      </c>
      <c r="K2649" s="35">
        <f t="shared" si="102"/>
        <v>0</v>
      </c>
      <c r="N2649" s="21">
        <f t="shared" si="103"/>
        <v>0</v>
      </c>
    </row>
    <row r="2650" spans="1:14" x14ac:dyDescent="0.25">
      <c r="A2650" s="25">
        <v>843</v>
      </c>
      <c r="C2650" s="40">
        <v>42362</v>
      </c>
      <c r="D2650" s="41" t="s">
        <v>5770</v>
      </c>
      <c r="E2650" s="42" t="s">
        <v>5771</v>
      </c>
      <c r="F2650" s="37" t="s">
        <v>5772</v>
      </c>
      <c r="G2650" s="37" t="s">
        <v>5773</v>
      </c>
      <c r="H2650" s="37">
        <v>3010</v>
      </c>
      <c r="I2650" s="33">
        <v>1</v>
      </c>
      <c r="J2650" s="34">
        <v>23650</v>
      </c>
      <c r="K2650" s="35">
        <f t="shared" si="102"/>
        <v>67570</v>
      </c>
      <c r="L2650" s="36">
        <v>264855.07</v>
      </c>
      <c r="M2650" s="36">
        <v>1059.42</v>
      </c>
      <c r="N2650" s="21">
        <f t="shared" si="103"/>
        <v>1060.42</v>
      </c>
    </row>
    <row r="2651" spans="1:14" x14ac:dyDescent="0.25">
      <c r="D2651" s="41" t="s">
        <v>5774</v>
      </c>
      <c r="E2651" s="42" t="s">
        <v>5775</v>
      </c>
      <c r="F2651" s="37" t="s">
        <v>124</v>
      </c>
      <c r="G2651" s="37" t="s">
        <v>124</v>
      </c>
      <c r="K2651" s="35">
        <f t="shared" si="102"/>
        <v>0</v>
      </c>
      <c r="N2651" s="21">
        <f t="shared" si="103"/>
        <v>0</v>
      </c>
    </row>
    <row r="2652" spans="1:14" x14ac:dyDescent="0.25">
      <c r="A2652" s="25" t="s">
        <v>5776</v>
      </c>
      <c r="C2652" s="40">
        <v>42362</v>
      </c>
      <c r="D2652" s="41" t="s">
        <v>5777</v>
      </c>
      <c r="E2652" s="42">
        <v>2.5110000000000001</v>
      </c>
      <c r="F2652" s="37" t="s">
        <v>5778</v>
      </c>
      <c r="G2652" s="37" t="s">
        <v>5779</v>
      </c>
      <c r="H2652" s="37">
        <v>1140</v>
      </c>
      <c r="I2652" s="33">
        <v>0.5</v>
      </c>
      <c r="J2652" s="34">
        <v>6460</v>
      </c>
      <c r="K2652" s="35">
        <f t="shared" si="102"/>
        <v>18460</v>
      </c>
      <c r="N2652" s="21">
        <f t="shared" si="103"/>
        <v>0.5</v>
      </c>
    </row>
    <row r="2653" spans="1:14" x14ac:dyDescent="0.25">
      <c r="A2653" s="25">
        <v>844</v>
      </c>
      <c r="C2653" s="40">
        <v>42362</v>
      </c>
      <c r="D2653" s="41" t="s">
        <v>5780</v>
      </c>
      <c r="E2653" s="42">
        <v>6.6500000000000004E-2</v>
      </c>
      <c r="F2653" s="37" t="s">
        <v>5781</v>
      </c>
      <c r="G2653" s="37" t="s">
        <v>5782</v>
      </c>
      <c r="H2653" s="37">
        <v>3010</v>
      </c>
      <c r="I2653" s="33">
        <v>0.5</v>
      </c>
      <c r="J2653" s="34">
        <v>1740</v>
      </c>
      <c r="K2653" s="35">
        <f t="shared" si="102"/>
        <v>4970</v>
      </c>
      <c r="L2653" s="36">
        <v>3500</v>
      </c>
      <c r="M2653" s="36">
        <v>14</v>
      </c>
      <c r="N2653" s="21">
        <f t="shared" si="103"/>
        <v>14.5</v>
      </c>
    </row>
    <row r="2654" spans="1:14" x14ac:dyDescent="0.25">
      <c r="A2654" s="25">
        <v>845</v>
      </c>
      <c r="C2654" s="40">
        <v>42362</v>
      </c>
      <c r="D2654" s="41" t="s">
        <v>5783</v>
      </c>
      <c r="E2654" s="42">
        <v>0.95779999999999998</v>
      </c>
      <c r="F2654" s="37" t="s">
        <v>5784</v>
      </c>
      <c r="G2654" s="37" t="s">
        <v>5785</v>
      </c>
      <c r="H2654" s="37">
        <v>3010</v>
      </c>
      <c r="I2654" s="33">
        <v>1.5</v>
      </c>
      <c r="J2654" s="34">
        <v>90270</v>
      </c>
      <c r="K2654" s="35">
        <f t="shared" si="102"/>
        <v>257910</v>
      </c>
      <c r="L2654" s="36">
        <v>220250</v>
      </c>
      <c r="M2654" s="36">
        <v>880.5</v>
      </c>
      <c r="N2654" s="21">
        <f t="shared" si="103"/>
        <v>882</v>
      </c>
    </row>
    <row r="2655" spans="1:14" x14ac:dyDescent="0.25">
      <c r="D2655" s="41" t="s">
        <v>5786</v>
      </c>
      <c r="E2655" s="42">
        <v>4.9446000000000003</v>
      </c>
      <c r="F2655" s="37" t="s">
        <v>124</v>
      </c>
      <c r="G2655" s="37" t="s">
        <v>124</v>
      </c>
      <c r="K2655" s="35">
        <f t="shared" si="102"/>
        <v>0</v>
      </c>
      <c r="N2655" s="21">
        <f t="shared" si="103"/>
        <v>0</v>
      </c>
    </row>
    <row r="2656" spans="1:14" x14ac:dyDescent="0.25">
      <c r="A2656" s="25">
        <v>846</v>
      </c>
      <c r="C2656" s="40">
        <v>42362</v>
      </c>
      <c r="D2656" s="41" t="s">
        <v>5787</v>
      </c>
      <c r="E2656" s="42">
        <v>0.48720000000000002</v>
      </c>
      <c r="F2656" s="37" t="s">
        <v>5788</v>
      </c>
      <c r="G2656" s="37" t="s">
        <v>5789</v>
      </c>
      <c r="H2656" s="37">
        <v>3010</v>
      </c>
      <c r="I2656" s="33">
        <v>0.5</v>
      </c>
      <c r="J2656" s="34">
        <v>27640</v>
      </c>
      <c r="K2656" s="35">
        <f t="shared" si="102"/>
        <v>78970</v>
      </c>
      <c r="L2656" s="36">
        <v>75000</v>
      </c>
      <c r="M2656" s="36">
        <v>300</v>
      </c>
      <c r="N2656" s="21">
        <f t="shared" si="103"/>
        <v>300.5</v>
      </c>
    </row>
    <row r="2657" spans="1:15" s="30" customFormat="1" x14ac:dyDescent="0.25">
      <c r="A2657" s="26" t="s">
        <v>5790</v>
      </c>
      <c r="B2657" s="44"/>
      <c r="C2657" s="45">
        <v>42362</v>
      </c>
      <c r="D2657" s="45" t="s">
        <v>5791</v>
      </c>
      <c r="E2657" s="46" t="s">
        <v>5792</v>
      </c>
      <c r="F2657" s="30" t="s">
        <v>5793</v>
      </c>
      <c r="G2657" s="30" t="s">
        <v>5794</v>
      </c>
      <c r="H2657" s="30">
        <v>3010</v>
      </c>
      <c r="I2657" s="31">
        <v>0.5</v>
      </c>
      <c r="J2657" s="31">
        <v>21690</v>
      </c>
      <c r="K2657" s="28">
        <f t="shared" si="102"/>
        <v>61970</v>
      </c>
      <c r="L2657" s="32"/>
      <c r="M2657" s="32"/>
      <c r="N2657" s="28">
        <f t="shared" si="103"/>
        <v>0.5</v>
      </c>
      <c r="O2657" s="26"/>
    </row>
    <row r="2658" spans="1:15" x14ac:dyDescent="0.25">
      <c r="K2658" s="35">
        <v>0</v>
      </c>
      <c r="N2658" s="21">
        <f>SUM(N2642:N2657)</f>
        <v>2372.8200000000002</v>
      </c>
      <c r="O2658" s="25">
        <v>57162</v>
      </c>
    </row>
    <row r="2659" spans="1:15" x14ac:dyDescent="0.25">
      <c r="K2659" s="35">
        <v>0</v>
      </c>
    </row>
    <row r="2660" spans="1:15" x14ac:dyDescent="0.25">
      <c r="A2660" s="25">
        <v>848</v>
      </c>
      <c r="C2660" s="40">
        <v>42362</v>
      </c>
      <c r="D2660" s="41" t="s">
        <v>5795</v>
      </c>
      <c r="E2660" s="42">
        <v>17.526499999999999</v>
      </c>
      <c r="F2660" s="37" t="s">
        <v>5797</v>
      </c>
      <c r="G2660" s="37" t="s">
        <v>5798</v>
      </c>
      <c r="H2660" s="37">
        <v>1090</v>
      </c>
      <c r="I2660" s="33">
        <v>1</v>
      </c>
      <c r="J2660" s="34">
        <v>29120</v>
      </c>
      <c r="K2660" s="35">
        <f t="shared" si="102"/>
        <v>83200</v>
      </c>
      <c r="L2660" s="36">
        <v>66640</v>
      </c>
      <c r="M2660" s="36">
        <v>266.56</v>
      </c>
      <c r="N2660" s="21">
        <f t="shared" si="103"/>
        <v>267.56</v>
      </c>
    </row>
    <row r="2661" spans="1:15" x14ac:dyDescent="0.25">
      <c r="D2661" s="41" t="s">
        <v>5796</v>
      </c>
      <c r="E2661" s="42">
        <v>1.3009999999999999</v>
      </c>
      <c r="F2661" s="37" t="s">
        <v>124</v>
      </c>
      <c r="G2661" s="37" t="s">
        <v>124</v>
      </c>
      <c r="K2661" s="35">
        <f t="shared" si="102"/>
        <v>0</v>
      </c>
      <c r="N2661" s="21">
        <f t="shared" si="103"/>
        <v>0</v>
      </c>
    </row>
    <row r="2662" spans="1:15" x14ac:dyDescent="0.25">
      <c r="A2662" s="25">
        <v>847</v>
      </c>
      <c r="C2662" s="40">
        <v>42362</v>
      </c>
      <c r="D2662" s="41" t="s">
        <v>5744</v>
      </c>
      <c r="E2662" s="42">
        <v>24.859000000000002</v>
      </c>
      <c r="F2662" s="37" t="s">
        <v>5799</v>
      </c>
      <c r="G2662" s="37" t="s">
        <v>5800</v>
      </c>
      <c r="H2662" s="37">
        <v>1030</v>
      </c>
      <c r="I2662" s="33">
        <v>0.5</v>
      </c>
      <c r="J2662" s="34">
        <v>31680</v>
      </c>
      <c r="K2662" s="35">
        <f t="shared" si="102"/>
        <v>90510</v>
      </c>
      <c r="L2662" s="36">
        <v>174000</v>
      </c>
      <c r="M2662" s="36">
        <v>696</v>
      </c>
      <c r="N2662" s="21">
        <f t="shared" si="103"/>
        <v>696.5</v>
      </c>
    </row>
    <row r="2663" spans="1:15" x14ac:dyDescent="0.25">
      <c r="A2663" s="25">
        <v>849</v>
      </c>
      <c r="C2663" s="40">
        <v>42366</v>
      </c>
      <c r="D2663" s="41" t="s">
        <v>5801</v>
      </c>
      <c r="E2663" s="42">
        <v>56.908999999999999</v>
      </c>
      <c r="F2663" s="37" t="s">
        <v>5802</v>
      </c>
      <c r="G2663" s="37" t="s">
        <v>5803</v>
      </c>
      <c r="H2663" s="37">
        <v>1050</v>
      </c>
      <c r="I2663" s="33">
        <v>1</v>
      </c>
      <c r="J2663" s="34">
        <v>91160</v>
      </c>
      <c r="K2663" s="35">
        <f t="shared" si="102"/>
        <v>260460</v>
      </c>
      <c r="L2663" s="36">
        <v>55000</v>
      </c>
      <c r="M2663" s="36">
        <v>220</v>
      </c>
      <c r="N2663" s="21">
        <f t="shared" si="103"/>
        <v>221</v>
      </c>
    </row>
    <row r="2664" spans="1:15" x14ac:dyDescent="0.25">
      <c r="E2664" s="42">
        <v>0.96799999999999997</v>
      </c>
      <c r="F2664" s="37" t="s">
        <v>124</v>
      </c>
      <c r="G2664" s="37" t="s">
        <v>124</v>
      </c>
      <c r="K2664" s="35">
        <f t="shared" si="102"/>
        <v>0</v>
      </c>
      <c r="N2664" s="21">
        <f t="shared" si="103"/>
        <v>0</v>
      </c>
    </row>
    <row r="2665" spans="1:15" x14ac:dyDescent="0.25">
      <c r="A2665" s="25">
        <v>850</v>
      </c>
      <c r="C2665" s="40">
        <v>42366</v>
      </c>
      <c r="D2665" s="41" t="s">
        <v>5804</v>
      </c>
      <c r="E2665" s="42">
        <v>73.010999999999996</v>
      </c>
      <c r="F2665" s="37" t="s">
        <v>5805</v>
      </c>
      <c r="G2665" s="37" t="s">
        <v>5806</v>
      </c>
      <c r="H2665" s="37">
        <v>1010</v>
      </c>
      <c r="I2665" s="33">
        <v>0.5</v>
      </c>
      <c r="J2665" s="34">
        <v>141050</v>
      </c>
      <c r="K2665" s="35">
        <f t="shared" si="102"/>
        <v>403000</v>
      </c>
      <c r="L2665" s="36">
        <v>144000</v>
      </c>
      <c r="M2665" s="36">
        <v>576</v>
      </c>
      <c r="N2665" s="21">
        <f t="shared" si="103"/>
        <v>576.5</v>
      </c>
    </row>
    <row r="2666" spans="1:15" x14ac:dyDescent="0.25">
      <c r="A2666" s="25">
        <v>851</v>
      </c>
      <c r="C2666" s="40">
        <v>42366</v>
      </c>
      <c r="D2666" s="41" t="s">
        <v>1412</v>
      </c>
      <c r="E2666" s="42" t="s">
        <v>408</v>
      </c>
      <c r="F2666" s="37" t="s">
        <v>1414</v>
      </c>
      <c r="G2666" s="37" t="s">
        <v>5807</v>
      </c>
      <c r="H2666" s="37">
        <v>3010</v>
      </c>
      <c r="I2666" s="33">
        <v>1.5</v>
      </c>
      <c r="J2666" s="34">
        <v>20810</v>
      </c>
      <c r="K2666" s="35">
        <f t="shared" si="102"/>
        <v>59460</v>
      </c>
      <c r="L2666" s="36">
        <v>74900</v>
      </c>
      <c r="M2666" s="36">
        <v>299.60000000000002</v>
      </c>
      <c r="N2666" s="21">
        <f t="shared" si="103"/>
        <v>301.10000000000002</v>
      </c>
    </row>
    <row r="2667" spans="1:15" x14ac:dyDescent="0.25">
      <c r="D2667" s="41" t="s">
        <v>1415</v>
      </c>
      <c r="E2667" s="42" t="s">
        <v>408</v>
      </c>
      <c r="F2667" s="37" t="s">
        <v>124</v>
      </c>
      <c r="G2667" s="37" t="s">
        <v>124</v>
      </c>
      <c r="K2667" s="35">
        <f t="shared" si="102"/>
        <v>0</v>
      </c>
      <c r="N2667" s="21">
        <f t="shared" si="103"/>
        <v>0</v>
      </c>
    </row>
    <row r="2668" spans="1:15" x14ac:dyDescent="0.25">
      <c r="D2668" s="41" t="s">
        <v>1416</v>
      </c>
      <c r="E2668" s="42" t="s">
        <v>408</v>
      </c>
      <c r="F2668" s="37" t="s">
        <v>124</v>
      </c>
      <c r="G2668" s="37" t="s">
        <v>124</v>
      </c>
      <c r="K2668" s="35">
        <f t="shared" ref="K2668:K2717" si="104">ROUND(J2668/0.35,-1)</f>
        <v>0</v>
      </c>
      <c r="N2668" s="21">
        <f t="shared" ref="N2668:N2717" si="105">SUM(I2668+M2668)</f>
        <v>0</v>
      </c>
    </row>
    <row r="2669" spans="1:15" x14ac:dyDescent="0.25">
      <c r="A2669" s="25" t="s">
        <v>5808</v>
      </c>
      <c r="C2669" s="40">
        <v>42366</v>
      </c>
      <c r="D2669" s="41" t="s">
        <v>5809</v>
      </c>
      <c r="E2669" s="42">
        <v>0.45910000000000001</v>
      </c>
      <c r="F2669" s="37" t="s">
        <v>5810</v>
      </c>
      <c r="G2669" s="37" t="s">
        <v>5811</v>
      </c>
      <c r="H2669" s="37">
        <v>3010</v>
      </c>
      <c r="I2669" s="33">
        <v>0.5</v>
      </c>
      <c r="J2669" s="34">
        <v>35290</v>
      </c>
      <c r="K2669" s="35">
        <f t="shared" si="104"/>
        <v>100830</v>
      </c>
      <c r="N2669" s="21">
        <f t="shared" si="105"/>
        <v>0.5</v>
      </c>
    </row>
    <row r="2670" spans="1:15" s="30" customFormat="1" x14ac:dyDescent="0.25">
      <c r="A2670" s="26">
        <v>852</v>
      </c>
      <c r="B2670" s="44"/>
      <c r="C2670" s="45">
        <v>42366</v>
      </c>
      <c r="D2670" s="45" t="s">
        <v>5812</v>
      </c>
      <c r="E2670" s="46" t="s">
        <v>5813</v>
      </c>
      <c r="F2670" s="30" t="s">
        <v>5814</v>
      </c>
      <c r="G2670" s="30" t="s">
        <v>2681</v>
      </c>
      <c r="H2670" s="30">
        <v>3010</v>
      </c>
      <c r="I2670" s="31">
        <v>0.5</v>
      </c>
      <c r="J2670" s="31">
        <v>14320</v>
      </c>
      <c r="K2670" s="28">
        <f t="shared" si="104"/>
        <v>40910</v>
      </c>
      <c r="L2670" s="32">
        <v>30000</v>
      </c>
      <c r="M2670" s="32">
        <v>120</v>
      </c>
      <c r="N2670" s="28">
        <f t="shared" si="105"/>
        <v>120.5</v>
      </c>
      <c r="O2670" s="26"/>
    </row>
    <row r="2671" spans="1:15" x14ac:dyDescent="0.25">
      <c r="N2671" s="21">
        <f>SUM(N2660:N2670)</f>
        <v>2183.66</v>
      </c>
      <c r="O2671" s="25">
        <v>57177</v>
      </c>
    </row>
    <row r="2673" spans="1:19" s="30" customFormat="1" x14ac:dyDescent="0.25">
      <c r="A2673" s="26">
        <v>853</v>
      </c>
      <c r="B2673" s="44"/>
      <c r="C2673" s="45">
        <v>42367</v>
      </c>
      <c r="D2673" s="45" t="s">
        <v>5815</v>
      </c>
      <c r="E2673" s="46">
        <v>6.5</v>
      </c>
      <c r="F2673" s="30" t="s">
        <v>5817</v>
      </c>
      <c r="G2673" s="30" t="s">
        <v>5816</v>
      </c>
      <c r="H2673" s="30">
        <v>1050</v>
      </c>
      <c r="I2673" s="31">
        <v>0.5</v>
      </c>
      <c r="J2673" s="31">
        <v>10080</v>
      </c>
      <c r="K2673" s="28">
        <f>ROUND(J2673/0.35,-1)</f>
        <v>28800</v>
      </c>
      <c r="L2673" s="32">
        <v>50000</v>
      </c>
      <c r="M2673" s="32">
        <v>200</v>
      </c>
      <c r="N2673" s="28">
        <f>SUM(I2673+M2673)</f>
        <v>200.5</v>
      </c>
      <c r="O2673" s="26"/>
    </row>
    <row r="2674" spans="1:19" x14ac:dyDescent="0.25">
      <c r="N2674" s="21">
        <f>SUM(N2673)</f>
        <v>200.5</v>
      </c>
      <c r="O2674" s="25">
        <v>57194</v>
      </c>
    </row>
    <row r="2676" spans="1:19" x14ac:dyDescent="0.25">
      <c r="A2676" s="25">
        <v>854</v>
      </c>
      <c r="C2676" s="40">
        <v>42368</v>
      </c>
      <c r="D2676" s="41" t="s">
        <v>5821</v>
      </c>
      <c r="E2676" s="42" t="s">
        <v>5822</v>
      </c>
      <c r="F2676" s="37" t="s">
        <v>5823</v>
      </c>
      <c r="G2676" s="37" t="s">
        <v>5824</v>
      </c>
      <c r="H2676" s="37">
        <v>2050</v>
      </c>
      <c r="I2676" s="33">
        <v>0.5</v>
      </c>
      <c r="J2676" s="34">
        <v>30520</v>
      </c>
      <c r="K2676" s="35">
        <f t="shared" si="104"/>
        <v>87200</v>
      </c>
      <c r="L2676" s="36">
        <v>71500</v>
      </c>
      <c r="M2676" s="36">
        <v>286</v>
      </c>
      <c r="N2676" s="21">
        <f t="shared" si="105"/>
        <v>286.5</v>
      </c>
    </row>
    <row r="2677" spans="1:19" x14ac:dyDescent="0.25">
      <c r="A2677" s="25" t="s">
        <v>5825</v>
      </c>
      <c r="C2677" s="40">
        <v>42368</v>
      </c>
      <c r="D2677" s="41" t="s">
        <v>5826</v>
      </c>
      <c r="E2677" s="42">
        <v>1.159</v>
      </c>
      <c r="F2677" s="37" t="s">
        <v>5828</v>
      </c>
      <c r="G2677" s="37" t="s">
        <v>5829</v>
      </c>
      <c r="H2677" s="37">
        <v>1120</v>
      </c>
      <c r="I2677" s="33">
        <v>1</v>
      </c>
      <c r="J2677" s="34">
        <v>71490</v>
      </c>
      <c r="K2677" s="35">
        <f t="shared" si="104"/>
        <v>204260</v>
      </c>
      <c r="N2677" s="21">
        <f t="shared" si="105"/>
        <v>1</v>
      </c>
    </row>
    <row r="2678" spans="1:19" x14ac:dyDescent="0.25">
      <c r="D2678" s="41" t="s">
        <v>5827</v>
      </c>
      <c r="E2678" s="42">
        <v>1.8979999999999999</v>
      </c>
      <c r="F2678" s="37" t="s">
        <v>124</v>
      </c>
      <c r="G2678" s="37" t="s">
        <v>124</v>
      </c>
      <c r="K2678" s="35">
        <f t="shared" si="104"/>
        <v>0</v>
      </c>
      <c r="N2678" s="21">
        <f t="shared" si="105"/>
        <v>0</v>
      </c>
      <c r="S2678" s="37" t="s">
        <v>5820</v>
      </c>
    </row>
    <row r="2679" spans="1:19" x14ac:dyDescent="0.25">
      <c r="A2679" s="25" t="s">
        <v>5830</v>
      </c>
      <c r="C2679" s="40">
        <v>42368</v>
      </c>
      <c r="D2679" s="41" t="s">
        <v>5831</v>
      </c>
      <c r="E2679" s="42">
        <v>4.5</v>
      </c>
      <c r="F2679" s="37" t="s">
        <v>5832</v>
      </c>
      <c r="G2679" s="37" t="s">
        <v>5833</v>
      </c>
      <c r="H2679" s="37">
        <v>1190</v>
      </c>
      <c r="I2679" s="33">
        <v>0.5</v>
      </c>
      <c r="J2679" s="34">
        <v>5250</v>
      </c>
      <c r="K2679" s="35">
        <f t="shared" si="104"/>
        <v>15000</v>
      </c>
      <c r="N2679" s="21">
        <f t="shared" si="105"/>
        <v>0.5</v>
      </c>
      <c r="S2679" s="114" t="e">
        <f>SUM(K3:K2674)-K7-K11-K16-K18-K22-K24-K33-K37-K53-K59-K62-K70-K78-K80-K96-K100-K118-K120-K122-K128-K130-K131-K139-K140-K141-K142-K168-K171-K174-K175-K176-K181-K182-K184-K188-K198-K199-K201-K202-K206-K207-K208-K216-K218-K220-K223-K224-K229-K234-K241-K243-K247-K251-K255-K257-K259-K264-K270-K275-K278-K281-K282-K283-K289-K294-K295-K301-K311-K318-K335-K338-K347-K348-K355-K358-K364-K365-K366-K367-K368-K371-K374-K379-K386-K388-K391-K392-K404-K405-K406-K407-K411-K427-K444-K454-K456-K459-K468-K475-K476-K487-K504-K509-K511-SUM(K517:K518)-SUM(K520:K522)-K526-K530:K531-K533-SUM(K535:K537)-K545-K553-K560-SUM(K569:K571)-K573-SUM(K576:K577)-SUM(K580:K584)-K587-K592-K594-K595-K599-K601-K605-K607-K617-K623-K624-SUM(K626:K627)-SUM(K629:K630)-K640-K642-SUM(K648:K652)-K654-K659-K664-K668-K676-K684-K697-K701-K703-K705-K709-SUM(K713:K714)-SUM(K716:K717)-SUM(K723:K724)-K734-K737-K744-K746-SUM(K748:K751)-K756-K767-K772-SUM(K784:K785)-K787-K797-K804-K816-K818-SUM(K822:K823)-SUM(K825:K826)-SUM(K829:K830)-SUM(K834:K835)-SUM(K837:K838)-K842-K857-K859-K862-K880-K883-K891-K893-K897-K907-SUM(K912:K913)-K918-K921-SUM(K924:K926)-SUM(K933:K934)-SUM(K937:K939)-K943-K947-SUM(K950:K951)-SUM(K954:K956)-K965-SUM(K971:K972)-SUM(K975:K977)-SUM(K995:K997)-SUM(K999:K1000)-SUM(K1003:K1004)-K1007-K1017-K1024-SUM(K1026:K1028)-SUM(K1031:K1034)-K1036-SUM(K1043:K1044)-SUM(K1046:K1048)-K1057-K1060-K1062-K1064-K1066-K1067-K1071-K1079-SUM(K1081:K1082)-K1085-SUM(K1099:K1100)-SUM(K1116:K1118)-SUM(K1121:K1122)-SUM(K1126:K1127)-K1130-K1137-K1143-K1146-K1161-SUM(K1164:K1165)-K1180-K1185-SUM(K1193:K1194)-K1197-K1202-K1204-K1206-K1208-K1214-K1216-K1218-K1223-K1227-K1234-SUM(K1239:K1240)-K1244-SUM(K1250:K1251)-SUM(K1256:K1257)-K1260-SUM(K1262:K1263)-K1265-K1271-K1283-K1286-SUM(K1292:K1293)-K1296-K1301-K1307-K1311-K1314-K1320-K1325-K1329-SUM(K1332:K1335)-K1341-K1343-SUM(K1346:K1347)-SUM(K1359:K1367)-SUM(K1370:K1371)-K1376-SUM(K1383:K1386)-K1398-K1403-K1416-K1417-K1422-SUM(K1426:K1427)-K1438-K1440-SUM(K1450:K1451)-K1454-K1459-K1461-K1472-SUM(K1477:K1478)-K1480-K1482-K1485-K1491-SUM(K1494:K1495)-K1497-SUM(K1500:K1503)-K1518-SUM(K1520:K1521)-SUM(K1524:K1525)-SUM(K1528-K1532)-K1534-K1536-K1538-K1540-K1543-SUM(K1546:K1547)-K1552-K1560-K1564-K1569-SUM(K1571:K1572)-K1580-K1585-K1590-SUM(K1601:K1602)-K1604-SUM(K1606:K1608)-SUM(K1613:K1614)-K1621-K1627-K1630-K1632-K1643-K1647-K1654-SUM(K1662:K1663)-K1666-K1669-K1670-SUM(K1675:K1676)-SUM(K1678:K1680)-K1687-SUM(K1699:K1702)-SUM(K1708:K1709)-SUM(K1716:K1717)-K1726-K1729-K1731-K1737-K1741-K1743-SUM(K1748:K1749)-K1756-K1759-K1770-SUM(K1774:K1778)-SUM(K1782:K1783)-SUM(K1790:K1791)-K1793-K1795-K1799-K1811-K1828-K1830-K1832-K1836-K1840-SUM(K1852:K1854)-SUM(K1857:K1858)-K1862-K1869-K1871-K1874-SUM(K1883:K1885)-K1893-SUM(K1912:K1917)-K1920-K1922-K1924-K1926-SUM(K1928:K1929)-K1933-SUM(K1936:K1939)-SUM(K1943:K1944)-K1946-SUM(K1950:K1951)-K1953-K1956-K1959-SUM(K1963-K1967)-SUM(K1972:K1974)-SUM(K1979:K1980)-K1982-K1986-K1994-SUM(K2001:K2003)-SUM(K2008:K2010)-SUM(K2014:K2015)-K2023-K2039-SUM(K2057:K2058)-SUM(K2063:K2064)-K2069-K2071-K2076-K2086-K2089-K2097-K2101-SUM(K2104:K2107)-K2119-SUM(K2122:K2123)-K2126-K2130-SUM(K2133:K2134)-SUM(K2137:K2138)-SUM(K2163:K2165)-K2167-K2171-K2175-SUM(K2179:K2180)-SUM(K2184:K2187)-K2189-K2191-K2197-SUM(K2200:K2201)-K2205-K2214-K2217-SUM(K2225:K2226)-K2231-K2238-K2245-K2252-K2254-K2263-SUM(K2272:K2273)-K2277-K2280-SUM(K2288:K2290)-SUM(K2292:K2293)-K2298-SUM(K2303:K2304)-K2318-K2325-SUM(K2331:K2332)-SUM(K2335:K2337)-SUM(K2344:K2345)-K2347-K2352-SUM(K2355:K2356)-K2365-SUM(K2367:K2368)-SUM(K2370:K2371)-K2376-K2381-K2386-K2391-K2394-K2400-K2408-SUM(K2415:K2416)-SUM(K2420:K2421)-K2425-SUM(K2431:K2432)-SUM(K2446:K2448)-K2455-K2459-SUM(K2463:K2464)-K2479-K2485-SUM(K2501:K2503)-SUM(K2505:K2507)-SUM(K2509:K2510)-K2518-K2524-SUM(K2526:K2527)-SUM(K2534:K2535)-K2546-SUM(K2548:K2549)-K2556-K2566-K2573-K2578-K2593-K2598-K2602-K2610-K2616-SUM(K2618:K2621)-K2632-K2642-K2644-SUM(K2646:K2647)-K2652-K2657-K2669</f>
        <v>#VALUE!</v>
      </c>
    </row>
    <row r="2680" spans="1:19" x14ac:dyDescent="0.25">
      <c r="A2680" s="25" t="s">
        <v>5834</v>
      </c>
      <c r="C2680" s="40">
        <v>42368</v>
      </c>
      <c r="D2680" s="41" t="s">
        <v>5835</v>
      </c>
      <c r="E2680" s="42" t="s">
        <v>5836</v>
      </c>
      <c r="F2680" s="37" t="s">
        <v>5838</v>
      </c>
      <c r="G2680" s="37" t="s">
        <v>5839</v>
      </c>
      <c r="H2680" s="37">
        <v>3010</v>
      </c>
      <c r="I2680" s="33">
        <v>1</v>
      </c>
      <c r="J2680" s="34">
        <v>83780</v>
      </c>
      <c r="K2680" s="35">
        <f t="shared" si="104"/>
        <v>239370</v>
      </c>
      <c r="N2680" s="21">
        <f t="shared" si="105"/>
        <v>1</v>
      </c>
    </row>
    <row r="2681" spans="1:19" x14ac:dyDescent="0.25">
      <c r="D2681" s="41" t="s">
        <v>5837</v>
      </c>
      <c r="E2681" s="42" t="s">
        <v>127</v>
      </c>
      <c r="F2681" s="37" t="s">
        <v>124</v>
      </c>
      <c r="G2681" s="37" t="s">
        <v>124</v>
      </c>
      <c r="K2681" s="35">
        <f t="shared" si="104"/>
        <v>0</v>
      </c>
      <c r="N2681" s="21">
        <f t="shared" si="105"/>
        <v>0</v>
      </c>
    </row>
    <row r="2682" spans="1:19" x14ac:dyDescent="0.25">
      <c r="A2682" s="25" t="s">
        <v>5840</v>
      </c>
      <c r="C2682" s="40">
        <v>42368</v>
      </c>
      <c r="D2682" s="41" t="s">
        <v>5841</v>
      </c>
      <c r="E2682" s="42" t="s">
        <v>144</v>
      </c>
      <c r="F2682" s="37" t="s">
        <v>5842</v>
      </c>
      <c r="G2682" s="37" t="s">
        <v>5843</v>
      </c>
      <c r="H2682" s="37">
        <v>3010</v>
      </c>
      <c r="I2682" s="33">
        <v>0.5</v>
      </c>
      <c r="J2682" s="34">
        <v>14700</v>
      </c>
      <c r="K2682" s="35">
        <f t="shared" si="104"/>
        <v>42000</v>
      </c>
      <c r="N2682" s="21">
        <f t="shared" si="105"/>
        <v>0.5</v>
      </c>
      <c r="S2682" s="37" t="s">
        <v>5819</v>
      </c>
    </row>
    <row r="2683" spans="1:19" x14ac:dyDescent="0.25">
      <c r="A2683" s="25">
        <v>855</v>
      </c>
      <c r="C2683" s="40">
        <v>42368</v>
      </c>
      <c r="D2683" s="41" t="s">
        <v>5844</v>
      </c>
      <c r="E2683" s="42" t="s">
        <v>5845</v>
      </c>
      <c r="F2683" s="37" t="s">
        <v>2917</v>
      </c>
      <c r="G2683" s="37" t="s">
        <v>5846</v>
      </c>
      <c r="H2683" s="37">
        <v>3010</v>
      </c>
      <c r="I2683" s="33">
        <v>0.5</v>
      </c>
      <c r="J2683" s="34">
        <v>16450</v>
      </c>
      <c r="K2683" s="35">
        <f t="shared" si="104"/>
        <v>47000</v>
      </c>
      <c r="L2683" s="36">
        <v>24200</v>
      </c>
      <c r="M2683" s="36">
        <v>96.8</v>
      </c>
      <c r="N2683" s="21">
        <f t="shared" si="105"/>
        <v>97.3</v>
      </c>
      <c r="S2683" s="37" t="s">
        <v>5818</v>
      </c>
    </row>
    <row r="2684" spans="1:19" x14ac:dyDescent="0.25">
      <c r="A2684" s="25" t="s">
        <v>5847</v>
      </c>
      <c r="C2684" s="40">
        <v>42368</v>
      </c>
      <c r="D2684" s="41" t="s">
        <v>1693</v>
      </c>
      <c r="E2684" s="42">
        <v>9.8000000000000004E-2</v>
      </c>
      <c r="F2684" s="37" t="s">
        <v>5848</v>
      </c>
      <c r="G2684" s="37" t="s">
        <v>5849</v>
      </c>
      <c r="H2684" s="37">
        <v>1040</v>
      </c>
      <c r="I2684" s="33">
        <v>1</v>
      </c>
      <c r="J2684" s="34">
        <v>9050</v>
      </c>
      <c r="K2684" s="35">
        <f t="shared" si="104"/>
        <v>25860</v>
      </c>
      <c r="N2684" s="21">
        <f t="shared" si="105"/>
        <v>1</v>
      </c>
      <c r="S2684" s="21">
        <f>SUM(L2:L2673)</f>
        <v>116295005.49399999</v>
      </c>
    </row>
    <row r="2685" spans="1:19" x14ac:dyDescent="0.25">
      <c r="D2685" s="41" t="s">
        <v>1694</v>
      </c>
      <c r="E2685" s="42">
        <v>7.0000000000000007E-2</v>
      </c>
      <c r="F2685" s="37" t="s">
        <v>124</v>
      </c>
      <c r="G2685" s="37" t="s">
        <v>124</v>
      </c>
      <c r="K2685" s="35">
        <f t="shared" si="104"/>
        <v>0</v>
      </c>
      <c r="N2685" s="21">
        <f t="shared" si="105"/>
        <v>0</v>
      </c>
    </row>
    <row r="2686" spans="1:19" x14ac:dyDescent="0.25">
      <c r="A2686" s="25" t="s">
        <v>5850</v>
      </c>
      <c r="C2686" s="40">
        <v>42369</v>
      </c>
      <c r="D2686" s="41" t="s">
        <v>5851</v>
      </c>
      <c r="E2686" s="42" t="s">
        <v>5476</v>
      </c>
      <c r="F2686" s="37" t="s">
        <v>5852</v>
      </c>
      <c r="G2686" s="37" t="s">
        <v>5853</v>
      </c>
      <c r="H2686" s="37">
        <v>3010</v>
      </c>
      <c r="I2686" s="33">
        <v>0.5</v>
      </c>
      <c r="J2686" s="34">
        <v>76670</v>
      </c>
      <c r="K2686" s="35">
        <f t="shared" si="104"/>
        <v>219060</v>
      </c>
      <c r="N2686" s="21">
        <f t="shared" si="105"/>
        <v>0.5</v>
      </c>
    </row>
    <row r="2687" spans="1:19" x14ac:dyDescent="0.25">
      <c r="A2687" s="25">
        <v>856</v>
      </c>
      <c r="C2687" s="40">
        <v>42369</v>
      </c>
      <c r="D2687" s="41" t="s">
        <v>5854</v>
      </c>
      <c r="E2687" s="42">
        <v>0.83099999999999996</v>
      </c>
      <c r="F2687" s="37" t="s">
        <v>5856</v>
      </c>
      <c r="G2687" s="37" t="s">
        <v>5857</v>
      </c>
      <c r="H2687" s="37">
        <v>1100</v>
      </c>
      <c r="I2687" s="33">
        <v>1</v>
      </c>
      <c r="J2687" s="34">
        <v>28020</v>
      </c>
      <c r="K2687" s="35">
        <f t="shared" si="104"/>
        <v>80060</v>
      </c>
      <c r="L2687" s="36">
        <v>112000</v>
      </c>
      <c r="M2687" s="36">
        <v>448</v>
      </c>
      <c r="N2687" s="21">
        <f t="shared" si="105"/>
        <v>449</v>
      </c>
    </row>
    <row r="2688" spans="1:19" x14ac:dyDescent="0.25">
      <c r="D2688" s="41" t="s">
        <v>5855</v>
      </c>
      <c r="E2688" s="42">
        <v>0.68899999999999995</v>
      </c>
      <c r="F2688" s="37" t="s">
        <v>124</v>
      </c>
      <c r="G2688" s="37" t="s">
        <v>124</v>
      </c>
      <c r="K2688" s="35">
        <f t="shared" si="104"/>
        <v>0</v>
      </c>
      <c r="N2688" s="21">
        <f t="shared" si="105"/>
        <v>0</v>
      </c>
    </row>
    <row r="2689" spans="1:15" x14ac:dyDescent="0.25">
      <c r="A2689" s="25">
        <v>857</v>
      </c>
      <c r="C2689" s="40">
        <v>42369</v>
      </c>
      <c r="D2689" s="41" t="s">
        <v>5858</v>
      </c>
      <c r="E2689" s="42" t="s">
        <v>5859</v>
      </c>
      <c r="F2689" s="37" t="s">
        <v>5860</v>
      </c>
      <c r="G2689" s="37" t="s">
        <v>5861</v>
      </c>
      <c r="H2689" s="37">
        <v>2050</v>
      </c>
      <c r="I2689" s="33">
        <v>0.5</v>
      </c>
      <c r="J2689" s="34">
        <v>3820</v>
      </c>
      <c r="K2689" s="35">
        <f t="shared" si="104"/>
        <v>10910</v>
      </c>
      <c r="L2689" s="36">
        <v>5000</v>
      </c>
      <c r="M2689" s="36">
        <v>20</v>
      </c>
      <c r="N2689" s="21">
        <f t="shared" si="105"/>
        <v>20.5</v>
      </c>
    </row>
    <row r="2690" spans="1:15" x14ac:dyDescent="0.25">
      <c r="A2690" s="25">
        <v>858</v>
      </c>
      <c r="C2690" s="40">
        <v>42369</v>
      </c>
      <c r="D2690" s="41" t="s">
        <v>5862</v>
      </c>
      <c r="E2690" s="42" t="s">
        <v>127</v>
      </c>
      <c r="F2690" s="37" t="s">
        <v>5863</v>
      </c>
      <c r="G2690" s="37" t="s">
        <v>5864</v>
      </c>
      <c r="H2690" s="37">
        <v>2050</v>
      </c>
      <c r="I2690" s="33">
        <v>0.5</v>
      </c>
      <c r="J2690" s="34">
        <v>7640</v>
      </c>
      <c r="K2690" s="35">
        <f t="shared" si="104"/>
        <v>21830</v>
      </c>
      <c r="L2690" s="36">
        <v>20000</v>
      </c>
      <c r="M2690" s="36">
        <v>80</v>
      </c>
      <c r="N2690" s="21">
        <f t="shared" si="105"/>
        <v>80.5</v>
      </c>
    </row>
    <row r="2691" spans="1:15" x14ac:dyDescent="0.25">
      <c r="A2691" s="25">
        <v>859</v>
      </c>
      <c r="C2691" s="40">
        <v>42369</v>
      </c>
      <c r="D2691" s="41" t="s">
        <v>5865</v>
      </c>
      <c r="E2691" s="42">
        <v>10.519</v>
      </c>
      <c r="F2691" s="37" t="s">
        <v>5866</v>
      </c>
      <c r="G2691" s="37" t="s">
        <v>5867</v>
      </c>
      <c r="H2691" s="37">
        <v>1180</v>
      </c>
      <c r="I2691" s="33">
        <v>0.5</v>
      </c>
      <c r="J2691" s="34">
        <v>31460</v>
      </c>
      <c r="K2691" s="35">
        <f t="shared" si="104"/>
        <v>89890</v>
      </c>
      <c r="L2691" s="36">
        <v>10460</v>
      </c>
      <c r="M2691" s="36">
        <v>416</v>
      </c>
      <c r="N2691" s="21">
        <f t="shared" si="105"/>
        <v>416.5</v>
      </c>
    </row>
    <row r="2692" spans="1:15" x14ac:dyDescent="0.25">
      <c r="A2692" s="25" t="s">
        <v>5868</v>
      </c>
      <c r="C2692" s="40">
        <v>42369</v>
      </c>
      <c r="D2692" s="41" t="s">
        <v>5872</v>
      </c>
      <c r="E2692" s="42">
        <v>3.7450000000000001</v>
      </c>
      <c r="F2692" s="37" t="s">
        <v>5869</v>
      </c>
      <c r="G2692" s="37" t="s">
        <v>5870</v>
      </c>
      <c r="H2692" s="37" t="s">
        <v>5871</v>
      </c>
      <c r="I2692" s="33">
        <v>5</v>
      </c>
      <c r="J2692" s="34">
        <v>820340</v>
      </c>
      <c r="K2692" s="35">
        <f t="shared" si="104"/>
        <v>2343830</v>
      </c>
      <c r="N2692" s="21">
        <f t="shared" si="105"/>
        <v>5</v>
      </c>
    </row>
    <row r="2693" spans="1:15" x14ac:dyDescent="0.25">
      <c r="D2693" s="41" t="s">
        <v>5873</v>
      </c>
      <c r="E2693" s="42">
        <v>219.07</v>
      </c>
      <c r="F2693" s="37" t="s">
        <v>124</v>
      </c>
      <c r="G2693" s="37" t="s">
        <v>124</v>
      </c>
      <c r="K2693" s="35">
        <f t="shared" si="104"/>
        <v>0</v>
      </c>
      <c r="N2693" s="21">
        <f t="shared" si="105"/>
        <v>0</v>
      </c>
    </row>
    <row r="2694" spans="1:15" x14ac:dyDescent="0.25">
      <c r="D2694" s="41" t="s">
        <v>5874</v>
      </c>
      <c r="E2694" s="42">
        <v>0.89200000000000002</v>
      </c>
      <c r="F2694" s="37" t="s">
        <v>124</v>
      </c>
      <c r="G2694" s="37" t="s">
        <v>124</v>
      </c>
      <c r="K2694" s="35">
        <f t="shared" si="104"/>
        <v>0</v>
      </c>
      <c r="N2694" s="21">
        <f t="shared" si="105"/>
        <v>0</v>
      </c>
    </row>
    <row r="2695" spans="1:15" x14ac:dyDescent="0.25">
      <c r="D2695" s="41" t="s">
        <v>5875</v>
      </c>
      <c r="E2695" s="42">
        <v>12</v>
      </c>
      <c r="F2695" s="37" t="s">
        <v>124</v>
      </c>
      <c r="G2695" s="37" t="s">
        <v>124</v>
      </c>
      <c r="K2695" s="35">
        <f t="shared" si="104"/>
        <v>0</v>
      </c>
      <c r="N2695" s="21">
        <f t="shared" si="105"/>
        <v>0</v>
      </c>
    </row>
    <row r="2696" spans="1:15" x14ac:dyDescent="0.25">
      <c r="D2696" s="41" t="s">
        <v>5876</v>
      </c>
      <c r="E2696" s="42">
        <v>40.75</v>
      </c>
      <c r="F2696" s="37" t="s">
        <v>124</v>
      </c>
      <c r="G2696" s="37" t="s">
        <v>124</v>
      </c>
      <c r="K2696" s="35">
        <f t="shared" si="104"/>
        <v>0</v>
      </c>
      <c r="N2696" s="21">
        <f t="shared" si="105"/>
        <v>0</v>
      </c>
    </row>
    <row r="2697" spans="1:15" x14ac:dyDescent="0.25">
      <c r="D2697" s="41" t="s">
        <v>5877</v>
      </c>
      <c r="E2697" s="42">
        <v>86.090999999999994</v>
      </c>
      <c r="F2697" s="37" t="s">
        <v>124</v>
      </c>
      <c r="G2697" s="37" t="s">
        <v>124</v>
      </c>
      <c r="K2697" s="35">
        <f t="shared" si="104"/>
        <v>0</v>
      </c>
      <c r="N2697" s="21">
        <f t="shared" si="105"/>
        <v>0</v>
      </c>
    </row>
    <row r="2698" spans="1:15" x14ac:dyDescent="0.25">
      <c r="D2698" s="41" t="s">
        <v>5878</v>
      </c>
      <c r="E2698" s="42">
        <v>0.6</v>
      </c>
      <c r="F2698" s="37" t="s">
        <v>124</v>
      </c>
      <c r="G2698" s="37" t="s">
        <v>124</v>
      </c>
      <c r="K2698" s="35">
        <f t="shared" si="104"/>
        <v>0</v>
      </c>
      <c r="N2698" s="21">
        <f t="shared" si="105"/>
        <v>0</v>
      </c>
    </row>
    <row r="2699" spans="1:15" x14ac:dyDescent="0.25">
      <c r="D2699" s="41" t="s">
        <v>5879</v>
      </c>
      <c r="E2699" s="42">
        <v>3.17</v>
      </c>
      <c r="F2699" s="37" t="s">
        <v>124</v>
      </c>
      <c r="G2699" s="37" t="s">
        <v>124</v>
      </c>
      <c r="K2699" s="35">
        <f t="shared" si="104"/>
        <v>0</v>
      </c>
      <c r="N2699" s="21">
        <f t="shared" si="105"/>
        <v>0</v>
      </c>
    </row>
    <row r="2700" spans="1:15" x14ac:dyDescent="0.25">
      <c r="D2700" s="41" t="s">
        <v>5880</v>
      </c>
      <c r="E2700" s="42">
        <v>103</v>
      </c>
      <c r="F2700" s="37" t="s">
        <v>124</v>
      </c>
      <c r="G2700" s="37" t="s">
        <v>124</v>
      </c>
      <c r="K2700" s="35">
        <f t="shared" si="104"/>
        <v>0</v>
      </c>
      <c r="N2700" s="21">
        <f t="shared" si="105"/>
        <v>0</v>
      </c>
    </row>
    <row r="2701" spans="1:15" s="30" customFormat="1" x14ac:dyDescent="0.25">
      <c r="A2701" s="26"/>
      <c r="B2701" s="44"/>
      <c r="C2701" s="45"/>
      <c r="D2701" s="45" t="s">
        <v>5881</v>
      </c>
      <c r="E2701" s="46">
        <v>98.77</v>
      </c>
      <c r="F2701" s="30" t="s">
        <v>124</v>
      </c>
      <c r="G2701" s="30" t="s">
        <v>124</v>
      </c>
      <c r="I2701" s="31"/>
      <c r="J2701" s="31"/>
      <c r="K2701" s="28">
        <f t="shared" si="104"/>
        <v>0</v>
      </c>
      <c r="L2701" s="32"/>
      <c r="M2701" s="32"/>
      <c r="N2701" s="28">
        <f t="shared" si="105"/>
        <v>0</v>
      </c>
      <c r="O2701" s="26"/>
    </row>
    <row r="2702" spans="1:15" x14ac:dyDescent="0.25">
      <c r="N2702" s="21">
        <f>SUM(N2676:N2701)</f>
        <v>1359.8</v>
      </c>
      <c r="O2702" s="25">
        <v>57245</v>
      </c>
    </row>
    <row r="2704" spans="1:15" x14ac:dyDescent="0.25">
      <c r="A2704" s="25">
        <v>860</v>
      </c>
      <c r="C2704" s="40">
        <v>42369</v>
      </c>
      <c r="D2704" s="41" t="s">
        <v>5882</v>
      </c>
      <c r="E2704" s="42" t="s">
        <v>407</v>
      </c>
      <c r="F2704" s="37" t="s">
        <v>5883</v>
      </c>
      <c r="G2704" s="37" t="s">
        <v>5884</v>
      </c>
      <c r="H2704" s="37">
        <v>3010</v>
      </c>
      <c r="I2704" s="33">
        <v>0.5</v>
      </c>
      <c r="J2704" s="34">
        <v>12460</v>
      </c>
      <c r="K2704" s="35">
        <f t="shared" si="104"/>
        <v>35600</v>
      </c>
      <c r="L2704" s="36">
        <v>22000</v>
      </c>
      <c r="M2704" s="36">
        <v>88</v>
      </c>
      <c r="N2704" s="21">
        <f t="shared" si="105"/>
        <v>88.5</v>
      </c>
    </row>
    <row r="2705" spans="1:15" x14ac:dyDescent="0.25">
      <c r="A2705" s="25">
        <v>861</v>
      </c>
      <c r="C2705" s="40">
        <v>42369</v>
      </c>
      <c r="D2705" s="41" t="s">
        <v>2776</v>
      </c>
      <c r="E2705" s="42">
        <v>0.68799999999999994</v>
      </c>
      <c r="F2705" s="37" t="s">
        <v>5885</v>
      </c>
      <c r="G2705" s="37" t="s">
        <v>5886</v>
      </c>
      <c r="H2705" s="37">
        <v>1100</v>
      </c>
      <c r="I2705" s="33">
        <v>1</v>
      </c>
      <c r="J2705" s="34">
        <v>42310</v>
      </c>
      <c r="K2705" s="35">
        <f t="shared" si="104"/>
        <v>120890</v>
      </c>
      <c r="L2705" s="36">
        <v>215000</v>
      </c>
      <c r="M2705" s="36">
        <v>860</v>
      </c>
      <c r="N2705" s="21">
        <f t="shared" si="105"/>
        <v>861</v>
      </c>
    </row>
    <row r="2706" spans="1:15" x14ac:dyDescent="0.25">
      <c r="D2706" s="41" t="s">
        <v>2777</v>
      </c>
      <c r="E2706" s="42">
        <v>0.2198</v>
      </c>
      <c r="F2706" s="37" t="s">
        <v>124</v>
      </c>
      <c r="G2706" s="37" t="s">
        <v>124</v>
      </c>
      <c r="K2706" s="35">
        <f t="shared" si="104"/>
        <v>0</v>
      </c>
      <c r="N2706" s="21">
        <f t="shared" si="105"/>
        <v>0</v>
      </c>
    </row>
    <row r="2707" spans="1:15" x14ac:dyDescent="0.25">
      <c r="A2707" s="25">
        <v>862</v>
      </c>
      <c r="C2707" s="40">
        <v>42369</v>
      </c>
      <c r="D2707" s="41" t="s">
        <v>5887</v>
      </c>
      <c r="E2707" s="42" t="s">
        <v>5888</v>
      </c>
      <c r="F2707" s="37" t="s">
        <v>5889</v>
      </c>
      <c r="G2707" s="37" t="s">
        <v>5890</v>
      </c>
      <c r="H2707" s="37">
        <v>1090</v>
      </c>
      <c r="I2707" s="33">
        <v>0.5</v>
      </c>
      <c r="J2707" s="34">
        <v>37230</v>
      </c>
      <c r="K2707" s="35">
        <f t="shared" si="104"/>
        <v>106370</v>
      </c>
      <c r="L2707" s="36">
        <v>118500</v>
      </c>
      <c r="M2707" s="36">
        <v>474</v>
      </c>
      <c r="N2707" s="21">
        <f t="shared" si="105"/>
        <v>474.5</v>
      </c>
    </row>
    <row r="2708" spans="1:15" x14ac:dyDescent="0.25">
      <c r="A2708" s="25">
        <v>863</v>
      </c>
      <c r="C2708" s="40">
        <v>42369</v>
      </c>
      <c r="D2708" s="41" t="s">
        <v>5891</v>
      </c>
      <c r="E2708" s="42">
        <v>0.77700000000000002</v>
      </c>
      <c r="F2708" s="37" t="s">
        <v>5892</v>
      </c>
      <c r="G2708" s="37" t="s">
        <v>5893</v>
      </c>
      <c r="H2708" s="37">
        <v>1070</v>
      </c>
      <c r="I2708" s="33">
        <v>0.5</v>
      </c>
      <c r="J2708" s="34">
        <v>31830</v>
      </c>
      <c r="K2708" s="35">
        <f t="shared" si="104"/>
        <v>90940</v>
      </c>
      <c r="L2708" s="36">
        <v>116500</v>
      </c>
      <c r="M2708" s="36">
        <v>466</v>
      </c>
      <c r="N2708" s="21">
        <f t="shared" si="105"/>
        <v>466.5</v>
      </c>
    </row>
    <row r="2709" spans="1:15" x14ac:dyDescent="0.25">
      <c r="A2709" s="25" t="s">
        <v>5894</v>
      </c>
      <c r="C2709" s="40">
        <v>42369</v>
      </c>
      <c r="D2709" s="41" t="s">
        <v>5895</v>
      </c>
      <c r="E2709" s="42">
        <v>40</v>
      </c>
      <c r="F2709" s="37" t="s">
        <v>5900</v>
      </c>
      <c r="G2709" s="37" t="s">
        <v>5901</v>
      </c>
      <c r="H2709" s="37">
        <v>1210</v>
      </c>
      <c r="I2709" s="33">
        <v>2.5</v>
      </c>
      <c r="J2709" s="34">
        <v>197290</v>
      </c>
      <c r="K2709" s="35">
        <f t="shared" si="104"/>
        <v>563690</v>
      </c>
      <c r="N2709" s="21">
        <f t="shared" si="105"/>
        <v>2.5</v>
      </c>
    </row>
    <row r="2710" spans="1:15" x14ac:dyDescent="0.25">
      <c r="D2710" s="41" t="s">
        <v>5896</v>
      </c>
      <c r="E2710" s="42">
        <v>39.061</v>
      </c>
      <c r="F2710" s="37" t="s">
        <v>124</v>
      </c>
      <c r="G2710" s="37" t="s">
        <v>124</v>
      </c>
      <c r="K2710" s="35">
        <f t="shared" si="104"/>
        <v>0</v>
      </c>
      <c r="N2710" s="21">
        <f t="shared" si="105"/>
        <v>0</v>
      </c>
    </row>
    <row r="2711" spans="1:15" x14ac:dyDescent="0.25">
      <c r="D2711" s="41" t="s">
        <v>5897</v>
      </c>
      <c r="E2711" s="42">
        <v>30.23</v>
      </c>
      <c r="F2711" s="37" t="s">
        <v>124</v>
      </c>
      <c r="G2711" s="37" t="s">
        <v>124</v>
      </c>
      <c r="K2711" s="35">
        <f t="shared" si="104"/>
        <v>0</v>
      </c>
      <c r="N2711" s="21">
        <f t="shared" si="105"/>
        <v>0</v>
      </c>
    </row>
    <row r="2712" spans="1:15" x14ac:dyDescent="0.25">
      <c r="D2712" s="41" t="s">
        <v>5898</v>
      </c>
      <c r="E2712" s="42">
        <v>0.93899999999999995</v>
      </c>
      <c r="F2712" s="37" t="s">
        <v>124</v>
      </c>
      <c r="G2712" s="37" t="s">
        <v>124</v>
      </c>
      <c r="K2712" s="35">
        <f t="shared" si="104"/>
        <v>0</v>
      </c>
      <c r="N2712" s="21">
        <f t="shared" si="105"/>
        <v>0</v>
      </c>
    </row>
    <row r="2713" spans="1:15" x14ac:dyDescent="0.25">
      <c r="D2713" s="41" t="s">
        <v>5899</v>
      </c>
      <c r="E2713" s="42">
        <v>39.76</v>
      </c>
      <c r="F2713" s="37" t="s">
        <v>124</v>
      </c>
      <c r="G2713" s="37" t="s">
        <v>124</v>
      </c>
      <c r="K2713" s="35">
        <f t="shared" si="104"/>
        <v>0</v>
      </c>
      <c r="N2713" s="21">
        <f t="shared" si="105"/>
        <v>0</v>
      </c>
    </row>
    <row r="2714" spans="1:15" x14ac:dyDescent="0.25">
      <c r="A2714" s="25" t="s">
        <v>5906</v>
      </c>
      <c r="C2714" s="40">
        <v>42369</v>
      </c>
      <c r="D2714" s="41" t="s">
        <v>5582</v>
      </c>
      <c r="E2714" s="42">
        <v>0.155</v>
      </c>
      <c r="F2714" s="37" t="s">
        <v>5721</v>
      </c>
      <c r="G2714" s="37" t="s">
        <v>5907</v>
      </c>
      <c r="H2714" s="37">
        <v>1220</v>
      </c>
      <c r="I2714" s="33">
        <v>2</v>
      </c>
      <c r="J2714" s="34">
        <v>219550</v>
      </c>
      <c r="K2714" s="35">
        <f t="shared" si="104"/>
        <v>627290</v>
      </c>
      <c r="N2714" s="21">
        <f t="shared" si="105"/>
        <v>2</v>
      </c>
    </row>
    <row r="2715" spans="1:15" x14ac:dyDescent="0.25">
      <c r="D2715" s="41" t="s">
        <v>5583</v>
      </c>
      <c r="E2715" s="42">
        <v>38.750999999999998</v>
      </c>
      <c r="F2715" s="37" t="s">
        <v>124</v>
      </c>
      <c r="G2715" s="37" t="s">
        <v>124</v>
      </c>
      <c r="K2715" s="35">
        <f t="shared" si="104"/>
        <v>0</v>
      </c>
      <c r="N2715" s="21">
        <f t="shared" si="105"/>
        <v>0</v>
      </c>
    </row>
    <row r="2716" spans="1:15" x14ac:dyDescent="0.25">
      <c r="D2716" s="41" t="s">
        <v>5581</v>
      </c>
      <c r="E2716" s="42">
        <v>87.11</v>
      </c>
      <c r="F2716" s="37" t="s">
        <v>124</v>
      </c>
      <c r="G2716" s="37" t="s">
        <v>124</v>
      </c>
      <c r="K2716" s="35">
        <f t="shared" si="104"/>
        <v>0</v>
      </c>
      <c r="N2716" s="21">
        <f t="shared" si="105"/>
        <v>0</v>
      </c>
    </row>
    <row r="2717" spans="1:15" s="29" customFormat="1" x14ac:dyDescent="0.25">
      <c r="A2717" s="23" t="s">
        <v>5910</v>
      </c>
      <c r="B2717" s="47"/>
      <c r="C2717" s="40">
        <v>42369</v>
      </c>
      <c r="D2717" s="40" t="s">
        <v>1417</v>
      </c>
      <c r="E2717" s="48" t="s">
        <v>1418</v>
      </c>
      <c r="F2717" s="29" t="s">
        <v>5911</v>
      </c>
      <c r="G2717" s="29" t="s">
        <v>5912</v>
      </c>
      <c r="H2717" s="29">
        <v>3010</v>
      </c>
      <c r="I2717" s="33">
        <v>0.5</v>
      </c>
      <c r="J2717" s="33">
        <v>16370</v>
      </c>
      <c r="K2717" s="35">
        <f t="shared" si="104"/>
        <v>46770</v>
      </c>
      <c r="L2717" s="38"/>
      <c r="M2717" s="38"/>
      <c r="N2717" s="35">
        <f t="shared" si="105"/>
        <v>0.5</v>
      </c>
      <c r="O2717" s="23"/>
    </row>
    <row r="2718" spans="1:15" x14ac:dyDescent="0.25">
      <c r="A2718" s="115" t="s">
        <v>5902</v>
      </c>
      <c r="C2718" s="40">
        <v>42369</v>
      </c>
      <c r="D2718" s="41" t="s">
        <v>4458</v>
      </c>
      <c r="E2718" s="42">
        <v>40</v>
      </c>
      <c r="F2718" s="37" t="s">
        <v>5904</v>
      </c>
      <c r="G2718" s="37" t="s">
        <v>5905</v>
      </c>
      <c r="H2718" s="37">
        <v>1180</v>
      </c>
      <c r="I2718" s="33">
        <v>1</v>
      </c>
      <c r="J2718" s="34">
        <v>41040</v>
      </c>
      <c r="K2718" s="35">
        <f t="shared" ref="K2718:K2719" si="106">ROUND(J2718/0.35,-1)</f>
        <v>117260</v>
      </c>
      <c r="N2718" s="21">
        <f t="shared" ref="N2718:N2719" si="107">SUM(I2718+M2718)</f>
        <v>1</v>
      </c>
    </row>
    <row r="2719" spans="1:15" x14ac:dyDescent="0.25">
      <c r="A2719" s="115"/>
      <c r="D2719" s="41" t="s">
        <v>5903</v>
      </c>
      <c r="E2719" s="42">
        <v>1</v>
      </c>
      <c r="F2719" s="37" t="s">
        <v>124</v>
      </c>
      <c r="G2719" s="37" t="s">
        <v>124</v>
      </c>
      <c r="K2719" s="35">
        <f t="shared" si="106"/>
        <v>0</v>
      </c>
      <c r="N2719" s="21">
        <f t="shared" si="107"/>
        <v>0</v>
      </c>
    </row>
    <row r="2720" spans="1:15" s="30" customFormat="1" x14ac:dyDescent="0.25">
      <c r="A2720" s="26" t="s">
        <v>5908</v>
      </c>
      <c r="B2720" s="44"/>
      <c r="C2720" s="45">
        <v>42369</v>
      </c>
      <c r="D2720" s="45" t="s">
        <v>2085</v>
      </c>
      <c r="E2720" s="46">
        <v>0.44500000000000001</v>
      </c>
      <c r="F2720" s="30" t="s">
        <v>5909</v>
      </c>
      <c r="G2720" s="30" t="s">
        <v>986</v>
      </c>
      <c r="H2720" s="30">
        <v>1160</v>
      </c>
      <c r="I2720" s="31">
        <v>0.5</v>
      </c>
      <c r="J2720" s="31"/>
      <c r="K2720" s="28">
        <f>ROUND(J2720/0.35,-1)</f>
        <v>0</v>
      </c>
      <c r="L2720" s="32"/>
      <c r="M2720" s="32"/>
      <c r="N2720" s="28">
        <f>SUM(I2720+M2720)</f>
        <v>0.5</v>
      </c>
      <c r="O2720" s="26"/>
    </row>
    <row r="2721" spans="3:15" x14ac:dyDescent="0.25">
      <c r="N2721" s="21">
        <f>SUM(N2704:N2720)</f>
        <v>1897</v>
      </c>
      <c r="O2721" s="25">
        <v>57256</v>
      </c>
    </row>
    <row r="2726" spans="3:15" s="117" customFormat="1" x14ac:dyDescent="0.25">
      <c r="C2726" s="118"/>
      <c r="D2726" s="119"/>
      <c r="E2726" s="120"/>
      <c r="G2726" s="117" t="s">
        <v>5913</v>
      </c>
      <c r="H2726" s="121"/>
      <c r="I2726" s="121">
        <f t="shared" ref="H2726:M2726" si="108">SUM(I2:I2720)</f>
        <v>1194</v>
      </c>
      <c r="J2726" s="121"/>
      <c r="K2726" s="121">
        <f t="shared" si="108"/>
        <v>222472380</v>
      </c>
      <c r="L2726" s="121"/>
      <c r="M2726" s="121">
        <f t="shared" si="108"/>
        <v>465090.01999999996</v>
      </c>
      <c r="N2726" s="121"/>
    </row>
  </sheetData>
  <mergeCells count="1">
    <mergeCell ref="O569:O570"/>
  </mergeCells>
  <pageMargins left="0.7" right="0.7" top="0.75" bottom="0.75" header="0.3" footer="0.3"/>
  <pageSetup scale="2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3"/>
  <sheetViews>
    <sheetView workbookViewId="0">
      <selection activeCell="B32" sqref="B32"/>
    </sheetView>
  </sheetViews>
  <sheetFormatPr defaultRowHeight="15" x14ac:dyDescent="0.25"/>
  <cols>
    <col min="1" max="1" width="24.42578125" style="3" customWidth="1"/>
    <col min="2" max="2" width="24.42578125" style="10" customWidth="1"/>
    <col min="3" max="3" width="28.42578125" style="1" customWidth="1"/>
    <col min="4" max="4" width="28.5703125" style="1" customWidth="1"/>
    <col min="5" max="5" width="6.5703125" style="1" customWidth="1"/>
    <col min="6" max="6" width="11.42578125" style="11" customWidth="1"/>
    <col min="7" max="7" width="13.5703125" style="12" customWidth="1"/>
    <col min="8" max="8" width="12.42578125" style="13" customWidth="1"/>
    <col min="9" max="9" width="12.42578125" style="11" customWidth="1"/>
    <col min="10" max="10" width="8.5703125" style="2" customWidth="1"/>
    <col min="11" max="256" width="9.140625" style="1"/>
    <col min="257" max="258" width="24.42578125" style="1" customWidth="1"/>
    <col min="259" max="259" width="28.42578125" style="1" customWidth="1"/>
    <col min="260" max="260" width="28.5703125" style="1" customWidth="1"/>
    <col min="261" max="261" width="6.5703125" style="1" customWidth="1"/>
    <col min="262" max="262" width="11.42578125" style="1" customWidth="1"/>
    <col min="263" max="263" width="13.5703125" style="1" customWidth="1"/>
    <col min="264" max="265" width="12.42578125" style="1" customWidth="1"/>
    <col min="266" max="266" width="8.5703125" style="1" customWidth="1"/>
    <col min="267" max="512" width="9.140625" style="1"/>
    <col min="513" max="514" width="24.42578125" style="1" customWidth="1"/>
    <col min="515" max="515" width="28.42578125" style="1" customWidth="1"/>
    <col min="516" max="516" width="28.5703125" style="1" customWidth="1"/>
    <col min="517" max="517" width="6.5703125" style="1" customWidth="1"/>
    <col min="518" max="518" width="11.42578125" style="1" customWidth="1"/>
    <col min="519" max="519" width="13.5703125" style="1" customWidth="1"/>
    <col min="520" max="521" width="12.42578125" style="1" customWidth="1"/>
    <col min="522" max="522" width="8.5703125" style="1" customWidth="1"/>
    <col min="523" max="768" width="9.140625" style="1"/>
    <col min="769" max="770" width="24.42578125" style="1" customWidth="1"/>
    <col min="771" max="771" width="28.42578125" style="1" customWidth="1"/>
    <col min="772" max="772" width="28.5703125" style="1" customWidth="1"/>
    <col min="773" max="773" width="6.5703125" style="1" customWidth="1"/>
    <col min="774" max="774" width="11.42578125" style="1" customWidth="1"/>
    <col min="775" max="775" width="13.5703125" style="1" customWidth="1"/>
    <col min="776" max="777" width="12.42578125" style="1" customWidth="1"/>
    <col min="778" max="778" width="8.5703125" style="1" customWidth="1"/>
    <col min="779" max="1024" width="9.140625" style="1"/>
    <col min="1025" max="1026" width="24.42578125" style="1" customWidth="1"/>
    <col min="1027" max="1027" width="28.42578125" style="1" customWidth="1"/>
    <col min="1028" max="1028" width="28.5703125" style="1" customWidth="1"/>
    <col min="1029" max="1029" width="6.5703125" style="1" customWidth="1"/>
    <col min="1030" max="1030" width="11.42578125" style="1" customWidth="1"/>
    <col min="1031" max="1031" width="13.5703125" style="1" customWidth="1"/>
    <col min="1032" max="1033" width="12.42578125" style="1" customWidth="1"/>
    <col min="1034" max="1034" width="8.5703125" style="1" customWidth="1"/>
    <col min="1035" max="1280" width="9.140625" style="1"/>
    <col min="1281" max="1282" width="24.42578125" style="1" customWidth="1"/>
    <col min="1283" max="1283" width="28.42578125" style="1" customWidth="1"/>
    <col min="1284" max="1284" width="28.5703125" style="1" customWidth="1"/>
    <col min="1285" max="1285" width="6.5703125" style="1" customWidth="1"/>
    <col min="1286" max="1286" width="11.42578125" style="1" customWidth="1"/>
    <col min="1287" max="1287" width="13.5703125" style="1" customWidth="1"/>
    <col min="1288" max="1289" width="12.42578125" style="1" customWidth="1"/>
    <col min="1290" max="1290" width="8.5703125" style="1" customWidth="1"/>
    <col min="1291" max="1536" width="9.140625" style="1"/>
    <col min="1537" max="1538" width="24.42578125" style="1" customWidth="1"/>
    <col min="1539" max="1539" width="28.42578125" style="1" customWidth="1"/>
    <col min="1540" max="1540" width="28.5703125" style="1" customWidth="1"/>
    <col min="1541" max="1541" width="6.5703125" style="1" customWidth="1"/>
    <col min="1542" max="1542" width="11.42578125" style="1" customWidth="1"/>
    <col min="1543" max="1543" width="13.5703125" style="1" customWidth="1"/>
    <col min="1544" max="1545" width="12.42578125" style="1" customWidth="1"/>
    <col min="1546" max="1546" width="8.5703125" style="1" customWidth="1"/>
    <col min="1547" max="1792" width="9.140625" style="1"/>
    <col min="1793" max="1794" width="24.42578125" style="1" customWidth="1"/>
    <col min="1795" max="1795" width="28.42578125" style="1" customWidth="1"/>
    <col min="1796" max="1796" width="28.5703125" style="1" customWidth="1"/>
    <col min="1797" max="1797" width="6.5703125" style="1" customWidth="1"/>
    <col min="1798" max="1798" width="11.42578125" style="1" customWidth="1"/>
    <col min="1799" max="1799" width="13.5703125" style="1" customWidth="1"/>
    <col min="1800" max="1801" width="12.42578125" style="1" customWidth="1"/>
    <col min="1802" max="1802" width="8.5703125" style="1" customWidth="1"/>
    <col min="1803" max="2048" width="9.140625" style="1"/>
    <col min="2049" max="2050" width="24.42578125" style="1" customWidth="1"/>
    <col min="2051" max="2051" width="28.42578125" style="1" customWidth="1"/>
    <col min="2052" max="2052" width="28.5703125" style="1" customWidth="1"/>
    <col min="2053" max="2053" width="6.5703125" style="1" customWidth="1"/>
    <col min="2054" max="2054" width="11.42578125" style="1" customWidth="1"/>
    <col min="2055" max="2055" width="13.5703125" style="1" customWidth="1"/>
    <col min="2056" max="2057" width="12.42578125" style="1" customWidth="1"/>
    <col min="2058" max="2058" width="8.5703125" style="1" customWidth="1"/>
    <col min="2059" max="2304" width="9.140625" style="1"/>
    <col min="2305" max="2306" width="24.42578125" style="1" customWidth="1"/>
    <col min="2307" max="2307" width="28.42578125" style="1" customWidth="1"/>
    <col min="2308" max="2308" width="28.5703125" style="1" customWidth="1"/>
    <col min="2309" max="2309" width="6.5703125" style="1" customWidth="1"/>
    <col min="2310" max="2310" width="11.42578125" style="1" customWidth="1"/>
    <col min="2311" max="2311" width="13.5703125" style="1" customWidth="1"/>
    <col min="2312" max="2313" width="12.42578125" style="1" customWidth="1"/>
    <col min="2314" max="2314" width="8.5703125" style="1" customWidth="1"/>
    <col min="2315" max="2560" width="9.140625" style="1"/>
    <col min="2561" max="2562" width="24.42578125" style="1" customWidth="1"/>
    <col min="2563" max="2563" width="28.42578125" style="1" customWidth="1"/>
    <col min="2564" max="2564" width="28.5703125" style="1" customWidth="1"/>
    <col min="2565" max="2565" width="6.5703125" style="1" customWidth="1"/>
    <col min="2566" max="2566" width="11.42578125" style="1" customWidth="1"/>
    <col min="2567" max="2567" width="13.5703125" style="1" customWidth="1"/>
    <col min="2568" max="2569" width="12.42578125" style="1" customWidth="1"/>
    <col min="2570" max="2570" width="8.5703125" style="1" customWidth="1"/>
    <col min="2571" max="2816" width="9.140625" style="1"/>
    <col min="2817" max="2818" width="24.42578125" style="1" customWidth="1"/>
    <col min="2819" max="2819" width="28.42578125" style="1" customWidth="1"/>
    <col min="2820" max="2820" width="28.5703125" style="1" customWidth="1"/>
    <col min="2821" max="2821" width="6.5703125" style="1" customWidth="1"/>
    <col min="2822" max="2822" width="11.42578125" style="1" customWidth="1"/>
    <col min="2823" max="2823" width="13.5703125" style="1" customWidth="1"/>
    <col min="2824" max="2825" width="12.42578125" style="1" customWidth="1"/>
    <col min="2826" max="2826" width="8.5703125" style="1" customWidth="1"/>
    <col min="2827" max="3072" width="9.140625" style="1"/>
    <col min="3073" max="3074" width="24.42578125" style="1" customWidth="1"/>
    <col min="3075" max="3075" width="28.42578125" style="1" customWidth="1"/>
    <col min="3076" max="3076" width="28.5703125" style="1" customWidth="1"/>
    <col min="3077" max="3077" width="6.5703125" style="1" customWidth="1"/>
    <col min="3078" max="3078" width="11.42578125" style="1" customWidth="1"/>
    <col min="3079" max="3079" width="13.5703125" style="1" customWidth="1"/>
    <col min="3080" max="3081" width="12.42578125" style="1" customWidth="1"/>
    <col min="3082" max="3082" width="8.5703125" style="1" customWidth="1"/>
    <col min="3083" max="3328" width="9.140625" style="1"/>
    <col min="3329" max="3330" width="24.42578125" style="1" customWidth="1"/>
    <col min="3331" max="3331" width="28.42578125" style="1" customWidth="1"/>
    <col min="3332" max="3332" width="28.5703125" style="1" customWidth="1"/>
    <col min="3333" max="3333" width="6.5703125" style="1" customWidth="1"/>
    <col min="3334" max="3334" width="11.42578125" style="1" customWidth="1"/>
    <col min="3335" max="3335" width="13.5703125" style="1" customWidth="1"/>
    <col min="3336" max="3337" width="12.42578125" style="1" customWidth="1"/>
    <col min="3338" max="3338" width="8.5703125" style="1" customWidth="1"/>
    <col min="3339" max="3584" width="9.140625" style="1"/>
    <col min="3585" max="3586" width="24.42578125" style="1" customWidth="1"/>
    <col min="3587" max="3587" width="28.42578125" style="1" customWidth="1"/>
    <col min="3588" max="3588" width="28.5703125" style="1" customWidth="1"/>
    <col min="3589" max="3589" width="6.5703125" style="1" customWidth="1"/>
    <col min="3590" max="3590" width="11.42578125" style="1" customWidth="1"/>
    <col min="3591" max="3591" width="13.5703125" style="1" customWidth="1"/>
    <col min="3592" max="3593" width="12.42578125" style="1" customWidth="1"/>
    <col min="3594" max="3594" width="8.5703125" style="1" customWidth="1"/>
    <col min="3595" max="3840" width="9.140625" style="1"/>
    <col min="3841" max="3842" width="24.42578125" style="1" customWidth="1"/>
    <col min="3843" max="3843" width="28.42578125" style="1" customWidth="1"/>
    <col min="3844" max="3844" width="28.5703125" style="1" customWidth="1"/>
    <col min="3845" max="3845" width="6.5703125" style="1" customWidth="1"/>
    <col min="3846" max="3846" width="11.42578125" style="1" customWidth="1"/>
    <col min="3847" max="3847" width="13.5703125" style="1" customWidth="1"/>
    <col min="3848" max="3849" width="12.42578125" style="1" customWidth="1"/>
    <col min="3850" max="3850" width="8.5703125" style="1" customWidth="1"/>
    <col min="3851" max="4096" width="9.140625" style="1"/>
    <col min="4097" max="4098" width="24.42578125" style="1" customWidth="1"/>
    <col min="4099" max="4099" width="28.42578125" style="1" customWidth="1"/>
    <col min="4100" max="4100" width="28.5703125" style="1" customWidth="1"/>
    <col min="4101" max="4101" width="6.5703125" style="1" customWidth="1"/>
    <col min="4102" max="4102" width="11.42578125" style="1" customWidth="1"/>
    <col min="4103" max="4103" width="13.5703125" style="1" customWidth="1"/>
    <col min="4104" max="4105" width="12.42578125" style="1" customWidth="1"/>
    <col min="4106" max="4106" width="8.5703125" style="1" customWidth="1"/>
    <col min="4107" max="4352" width="9.140625" style="1"/>
    <col min="4353" max="4354" width="24.42578125" style="1" customWidth="1"/>
    <col min="4355" max="4355" width="28.42578125" style="1" customWidth="1"/>
    <col min="4356" max="4356" width="28.5703125" style="1" customWidth="1"/>
    <col min="4357" max="4357" width="6.5703125" style="1" customWidth="1"/>
    <col min="4358" max="4358" width="11.42578125" style="1" customWidth="1"/>
    <col min="4359" max="4359" width="13.5703125" style="1" customWidth="1"/>
    <col min="4360" max="4361" width="12.42578125" style="1" customWidth="1"/>
    <col min="4362" max="4362" width="8.5703125" style="1" customWidth="1"/>
    <col min="4363" max="4608" width="9.140625" style="1"/>
    <col min="4609" max="4610" width="24.42578125" style="1" customWidth="1"/>
    <col min="4611" max="4611" width="28.42578125" style="1" customWidth="1"/>
    <col min="4612" max="4612" width="28.5703125" style="1" customWidth="1"/>
    <col min="4613" max="4613" width="6.5703125" style="1" customWidth="1"/>
    <col min="4614" max="4614" width="11.42578125" style="1" customWidth="1"/>
    <col min="4615" max="4615" width="13.5703125" style="1" customWidth="1"/>
    <col min="4616" max="4617" width="12.42578125" style="1" customWidth="1"/>
    <col min="4618" max="4618" width="8.5703125" style="1" customWidth="1"/>
    <col min="4619" max="4864" width="9.140625" style="1"/>
    <col min="4865" max="4866" width="24.42578125" style="1" customWidth="1"/>
    <col min="4867" max="4867" width="28.42578125" style="1" customWidth="1"/>
    <col min="4868" max="4868" width="28.5703125" style="1" customWidth="1"/>
    <col min="4869" max="4869" width="6.5703125" style="1" customWidth="1"/>
    <col min="4870" max="4870" width="11.42578125" style="1" customWidth="1"/>
    <col min="4871" max="4871" width="13.5703125" style="1" customWidth="1"/>
    <col min="4872" max="4873" width="12.42578125" style="1" customWidth="1"/>
    <col min="4874" max="4874" width="8.5703125" style="1" customWidth="1"/>
    <col min="4875" max="5120" width="9.140625" style="1"/>
    <col min="5121" max="5122" width="24.42578125" style="1" customWidth="1"/>
    <col min="5123" max="5123" width="28.42578125" style="1" customWidth="1"/>
    <col min="5124" max="5124" width="28.5703125" style="1" customWidth="1"/>
    <col min="5125" max="5125" width="6.5703125" style="1" customWidth="1"/>
    <col min="5126" max="5126" width="11.42578125" style="1" customWidth="1"/>
    <col min="5127" max="5127" width="13.5703125" style="1" customWidth="1"/>
    <col min="5128" max="5129" width="12.42578125" style="1" customWidth="1"/>
    <col min="5130" max="5130" width="8.5703125" style="1" customWidth="1"/>
    <col min="5131" max="5376" width="9.140625" style="1"/>
    <col min="5377" max="5378" width="24.42578125" style="1" customWidth="1"/>
    <col min="5379" max="5379" width="28.42578125" style="1" customWidth="1"/>
    <col min="5380" max="5380" width="28.5703125" style="1" customWidth="1"/>
    <col min="5381" max="5381" width="6.5703125" style="1" customWidth="1"/>
    <col min="5382" max="5382" width="11.42578125" style="1" customWidth="1"/>
    <col min="5383" max="5383" width="13.5703125" style="1" customWidth="1"/>
    <col min="5384" max="5385" width="12.42578125" style="1" customWidth="1"/>
    <col min="5386" max="5386" width="8.5703125" style="1" customWidth="1"/>
    <col min="5387" max="5632" width="9.140625" style="1"/>
    <col min="5633" max="5634" width="24.42578125" style="1" customWidth="1"/>
    <col min="5635" max="5635" width="28.42578125" style="1" customWidth="1"/>
    <col min="5636" max="5636" width="28.5703125" style="1" customWidth="1"/>
    <col min="5637" max="5637" width="6.5703125" style="1" customWidth="1"/>
    <col min="5638" max="5638" width="11.42578125" style="1" customWidth="1"/>
    <col min="5639" max="5639" width="13.5703125" style="1" customWidth="1"/>
    <col min="5640" max="5641" width="12.42578125" style="1" customWidth="1"/>
    <col min="5642" max="5642" width="8.5703125" style="1" customWidth="1"/>
    <col min="5643" max="5888" width="9.140625" style="1"/>
    <col min="5889" max="5890" width="24.42578125" style="1" customWidth="1"/>
    <col min="5891" max="5891" width="28.42578125" style="1" customWidth="1"/>
    <col min="5892" max="5892" width="28.5703125" style="1" customWidth="1"/>
    <col min="5893" max="5893" width="6.5703125" style="1" customWidth="1"/>
    <col min="5894" max="5894" width="11.42578125" style="1" customWidth="1"/>
    <col min="5895" max="5895" width="13.5703125" style="1" customWidth="1"/>
    <col min="5896" max="5897" width="12.42578125" style="1" customWidth="1"/>
    <col min="5898" max="5898" width="8.5703125" style="1" customWidth="1"/>
    <col min="5899" max="6144" width="9.140625" style="1"/>
    <col min="6145" max="6146" width="24.42578125" style="1" customWidth="1"/>
    <col min="6147" max="6147" width="28.42578125" style="1" customWidth="1"/>
    <col min="6148" max="6148" width="28.5703125" style="1" customWidth="1"/>
    <col min="6149" max="6149" width="6.5703125" style="1" customWidth="1"/>
    <col min="6150" max="6150" width="11.42578125" style="1" customWidth="1"/>
    <col min="6151" max="6151" width="13.5703125" style="1" customWidth="1"/>
    <col min="6152" max="6153" width="12.42578125" style="1" customWidth="1"/>
    <col min="6154" max="6154" width="8.5703125" style="1" customWidth="1"/>
    <col min="6155" max="6400" width="9.140625" style="1"/>
    <col min="6401" max="6402" width="24.42578125" style="1" customWidth="1"/>
    <col min="6403" max="6403" width="28.42578125" style="1" customWidth="1"/>
    <col min="6404" max="6404" width="28.5703125" style="1" customWidth="1"/>
    <col min="6405" max="6405" width="6.5703125" style="1" customWidth="1"/>
    <col min="6406" max="6406" width="11.42578125" style="1" customWidth="1"/>
    <col min="6407" max="6407" width="13.5703125" style="1" customWidth="1"/>
    <col min="6408" max="6409" width="12.42578125" style="1" customWidth="1"/>
    <col min="6410" max="6410" width="8.5703125" style="1" customWidth="1"/>
    <col min="6411" max="6656" width="9.140625" style="1"/>
    <col min="6657" max="6658" width="24.42578125" style="1" customWidth="1"/>
    <col min="6659" max="6659" width="28.42578125" style="1" customWidth="1"/>
    <col min="6660" max="6660" width="28.5703125" style="1" customWidth="1"/>
    <col min="6661" max="6661" width="6.5703125" style="1" customWidth="1"/>
    <col min="6662" max="6662" width="11.42578125" style="1" customWidth="1"/>
    <col min="6663" max="6663" width="13.5703125" style="1" customWidth="1"/>
    <col min="6664" max="6665" width="12.42578125" style="1" customWidth="1"/>
    <col min="6666" max="6666" width="8.5703125" style="1" customWidth="1"/>
    <col min="6667" max="6912" width="9.140625" style="1"/>
    <col min="6913" max="6914" width="24.42578125" style="1" customWidth="1"/>
    <col min="6915" max="6915" width="28.42578125" style="1" customWidth="1"/>
    <col min="6916" max="6916" width="28.5703125" style="1" customWidth="1"/>
    <col min="6917" max="6917" width="6.5703125" style="1" customWidth="1"/>
    <col min="6918" max="6918" width="11.42578125" style="1" customWidth="1"/>
    <col min="6919" max="6919" width="13.5703125" style="1" customWidth="1"/>
    <col min="6920" max="6921" width="12.42578125" style="1" customWidth="1"/>
    <col min="6922" max="6922" width="8.5703125" style="1" customWidth="1"/>
    <col min="6923" max="7168" width="9.140625" style="1"/>
    <col min="7169" max="7170" width="24.42578125" style="1" customWidth="1"/>
    <col min="7171" max="7171" width="28.42578125" style="1" customWidth="1"/>
    <col min="7172" max="7172" width="28.5703125" style="1" customWidth="1"/>
    <col min="7173" max="7173" width="6.5703125" style="1" customWidth="1"/>
    <col min="7174" max="7174" width="11.42578125" style="1" customWidth="1"/>
    <col min="7175" max="7175" width="13.5703125" style="1" customWidth="1"/>
    <col min="7176" max="7177" width="12.42578125" style="1" customWidth="1"/>
    <col min="7178" max="7178" width="8.5703125" style="1" customWidth="1"/>
    <col min="7179" max="7424" width="9.140625" style="1"/>
    <col min="7425" max="7426" width="24.42578125" style="1" customWidth="1"/>
    <col min="7427" max="7427" width="28.42578125" style="1" customWidth="1"/>
    <col min="7428" max="7428" width="28.5703125" style="1" customWidth="1"/>
    <col min="7429" max="7429" width="6.5703125" style="1" customWidth="1"/>
    <col min="7430" max="7430" width="11.42578125" style="1" customWidth="1"/>
    <col min="7431" max="7431" width="13.5703125" style="1" customWidth="1"/>
    <col min="7432" max="7433" width="12.42578125" style="1" customWidth="1"/>
    <col min="7434" max="7434" width="8.5703125" style="1" customWidth="1"/>
    <col min="7435" max="7680" width="9.140625" style="1"/>
    <col min="7681" max="7682" width="24.42578125" style="1" customWidth="1"/>
    <col min="7683" max="7683" width="28.42578125" style="1" customWidth="1"/>
    <col min="7684" max="7684" width="28.5703125" style="1" customWidth="1"/>
    <col min="7685" max="7685" width="6.5703125" style="1" customWidth="1"/>
    <col min="7686" max="7686" width="11.42578125" style="1" customWidth="1"/>
    <col min="7687" max="7687" width="13.5703125" style="1" customWidth="1"/>
    <col min="7688" max="7689" width="12.42578125" style="1" customWidth="1"/>
    <col min="7690" max="7690" width="8.5703125" style="1" customWidth="1"/>
    <col min="7691" max="7936" width="9.140625" style="1"/>
    <col min="7937" max="7938" width="24.42578125" style="1" customWidth="1"/>
    <col min="7939" max="7939" width="28.42578125" style="1" customWidth="1"/>
    <col min="7940" max="7940" width="28.5703125" style="1" customWidth="1"/>
    <col min="7941" max="7941" width="6.5703125" style="1" customWidth="1"/>
    <col min="7942" max="7942" width="11.42578125" style="1" customWidth="1"/>
    <col min="7943" max="7943" width="13.5703125" style="1" customWidth="1"/>
    <col min="7944" max="7945" width="12.42578125" style="1" customWidth="1"/>
    <col min="7946" max="7946" width="8.5703125" style="1" customWidth="1"/>
    <col min="7947" max="8192" width="9.140625" style="1"/>
    <col min="8193" max="8194" width="24.42578125" style="1" customWidth="1"/>
    <col min="8195" max="8195" width="28.42578125" style="1" customWidth="1"/>
    <col min="8196" max="8196" width="28.5703125" style="1" customWidth="1"/>
    <col min="8197" max="8197" width="6.5703125" style="1" customWidth="1"/>
    <col min="8198" max="8198" width="11.42578125" style="1" customWidth="1"/>
    <col min="8199" max="8199" width="13.5703125" style="1" customWidth="1"/>
    <col min="8200" max="8201" width="12.42578125" style="1" customWidth="1"/>
    <col min="8202" max="8202" width="8.5703125" style="1" customWidth="1"/>
    <col min="8203" max="8448" width="9.140625" style="1"/>
    <col min="8449" max="8450" width="24.42578125" style="1" customWidth="1"/>
    <col min="8451" max="8451" width="28.42578125" style="1" customWidth="1"/>
    <col min="8452" max="8452" width="28.5703125" style="1" customWidth="1"/>
    <col min="8453" max="8453" width="6.5703125" style="1" customWidth="1"/>
    <col min="8454" max="8454" width="11.42578125" style="1" customWidth="1"/>
    <col min="8455" max="8455" width="13.5703125" style="1" customWidth="1"/>
    <col min="8456" max="8457" width="12.42578125" style="1" customWidth="1"/>
    <col min="8458" max="8458" width="8.5703125" style="1" customWidth="1"/>
    <col min="8459" max="8704" width="9.140625" style="1"/>
    <col min="8705" max="8706" width="24.42578125" style="1" customWidth="1"/>
    <col min="8707" max="8707" width="28.42578125" style="1" customWidth="1"/>
    <col min="8708" max="8708" width="28.5703125" style="1" customWidth="1"/>
    <col min="8709" max="8709" width="6.5703125" style="1" customWidth="1"/>
    <col min="8710" max="8710" width="11.42578125" style="1" customWidth="1"/>
    <col min="8711" max="8711" width="13.5703125" style="1" customWidth="1"/>
    <col min="8712" max="8713" width="12.42578125" style="1" customWidth="1"/>
    <col min="8714" max="8714" width="8.5703125" style="1" customWidth="1"/>
    <col min="8715" max="8960" width="9.140625" style="1"/>
    <col min="8961" max="8962" width="24.42578125" style="1" customWidth="1"/>
    <col min="8963" max="8963" width="28.42578125" style="1" customWidth="1"/>
    <col min="8964" max="8964" width="28.5703125" style="1" customWidth="1"/>
    <col min="8965" max="8965" width="6.5703125" style="1" customWidth="1"/>
    <col min="8966" max="8966" width="11.42578125" style="1" customWidth="1"/>
    <col min="8967" max="8967" width="13.5703125" style="1" customWidth="1"/>
    <col min="8968" max="8969" width="12.42578125" style="1" customWidth="1"/>
    <col min="8970" max="8970" width="8.5703125" style="1" customWidth="1"/>
    <col min="8971" max="9216" width="9.140625" style="1"/>
    <col min="9217" max="9218" width="24.42578125" style="1" customWidth="1"/>
    <col min="9219" max="9219" width="28.42578125" style="1" customWidth="1"/>
    <col min="9220" max="9220" width="28.5703125" style="1" customWidth="1"/>
    <col min="9221" max="9221" width="6.5703125" style="1" customWidth="1"/>
    <col min="9222" max="9222" width="11.42578125" style="1" customWidth="1"/>
    <col min="9223" max="9223" width="13.5703125" style="1" customWidth="1"/>
    <col min="9224" max="9225" width="12.42578125" style="1" customWidth="1"/>
    <col min="9226" max="9226" width="8.5703125" style="1" customWidth="1"/>
    <col min="9227" max="9472" width="9.140625" style="1"/>
    <col min="9473" max="9474" width="24.42578125" style="1" customWidth="1"/>
    <col min="9475" max="9475" width="28.42578125" style="1" customWidth="1"/>
    <col min="9476" max="9476" width="28.5703125" style="1" customWidth="1"/>
    <col min="9477" max="9477" width="6.5703125" style="1" customWidth="1"/>
    <col min="9478" max="9478" width="11.42578125" style="1" customWidth="1"/>
    <col min="9479" max="9479" width="13.5703125" style="1" customWidth="1"/>
    <col min="9480" max="9481" width="12.42578125" style="1" customWidth="1"/>
    <col min="9482" max="9482" width="8.5703125" style="1" customWidth="1"/>
    <col min="9483" max="9728" width="9.140625" style="1"/>
    <col min="9729" max="9730" width="24.42578125" style="1" customWidth="1"/>
    <col min="9731" max="9731" width="28.42578125" style="1" customWidth="1"/>
    <col min="9732" max="9732" width="28.5703125" style="1" customWidth="1"/>
    <col min="9733" max="9733" width="6.5703125" style="1" customWidth="1"/>
    <col min="9734" max="9734" width="11.42578125" style="1" customWidth="1"/>
    <col min="9735" max="9735" width="13.5703125" style="1" customWidth="1"/>
    <col min="9736" max="9737" width="12.42578125" style="1" customWidth="1"/>
    <col min="9738" max="9738" width="8.5703125" style="1" customWidth="1"/>
    <col min="9739" max="9984" width="9.140625" style="1"/>
    <col min="9985" max="9986" width="24.42578125" style="1" customWidth="1"/>
    <col min="9987" max="9987" width="28.42578125" style="1" customWidth="1"/>
    <col min="9988" max="9988" width="28.5703125" style="1" customWidth="1"/>
    <col min="9989" max="9989" width="6.5703125" style="1" customWidth="1"/>
    <col min="9990" max="9990" width="11.42578125" style="1" customWidth="1"/>
    <col min="9991" max="9991" width="13.5703125" style="1" customWidth="1"/>
    <col min="9992" max="9993" width="12.42578125" style="1" customWidth="1"/>
    <col min="9994" max="9994" width="8.5703125" style="1" customWidth="1"/>
    <col min="9995" max="10240" width="9.140625" style="1"/>
    <col min="10241" max="10242" width="24.42578125" style="1" customWidth="1"/>
    <col min="10243" max="10243" width="28.42578125" style="1" customWidth="1"/>
    <col min="10244" max="10244" width="28.5703125" style="1" customWidth="1"/>
    <col min="10245" max="10245" width="6.5703125" style="1" customWidth="1"/>
    <col min="10246" max="10246" width="11.42578125" style="1" customWidth="1"/>
    <col min="10247" max="10247" width="13.5703125" style="1" customWidth="1"/>
    <col min="10248" max="10249" width="12.42578125" style="1" customWidth="1"/>
    <col min="10250" max="10250" width="8.5703125" style="1" customWidth="1"/>
    <col min="10251" max="10496" width="9.140625" style="1"/>
    <col min="10497" max="10498" width="24.42578125" style="1" customWidth="1"/>
    <col min="10499" max="10499" width="28.42578125" style="1" customWidth="1"/>
    <col min="10500" max="10500" width="28.5703125" style="1" customWidth="1"/>
    <col min="10501" max="10501" width="6.5703125" style="1" customWidth="1"/>
    <col min="10502" max="10502" width="11.42578125" style="1" customWidth="1"/>
    <col min="10503" max="10503" width="13.5703125" style="1" customWidth="1"/>
    <col min="10504" max="10505" width="12.42578125" style="1" customWidth="1"/>
    <col min="10506" max="10506" width="8.5703125" style="1" customWidth="1"/>
    <col min="10507" max="10752" width="9.140625" style="1"/>
    <col min="10753" max="10754" width="24.42578125" style="1" customWidth="1"/>
    <col min="10755" max="10755" width="28.42578125" style="1" customWidth="1"/>
    <col min="10756" max="10756" width="28.5703125" style="1" customWidth="1"/>
    <col min="10757" max="10757" width="6.5703125" style="1" customWidth="1"/>
    <col min="10758" max="10758" width="11.42578125" style="1" customWidth="1"/>
    <col min="10759" max="10759" width="13.5703125" style="1" customWidth="1"/>
    <col min="10760" max="10761" width="12.42578125" style="1" customWidth="1"/>
    <col min="10762" max="10762" width="8.5703125" style="1" customWidth="1"/>
    <col min="10763" max="11008" width="9.140625" style="1"/>
    <col min="11009" max="11010" width="24.42578125" style="1" customWidth="1"/>
    <col min="11011" max="11011" width="28.42578125" style="1" customWidth="1"/>
    <col min="11012" max="11012" width="28.5703125" style="1" customWidth="1"/>
    <col min="11013" max="11013" width="6.5703125" style="1" customWidth="1"/>
    <col min="11014" max="11014" width="11.42578125" style="1" customWidth="1"/>
    <col min="11015" max="11015" width="13.5703125" style="1" customWidth="1"/>
    <col min="11016" max="11017" width="12.42578125" style="1" customWidth="1"/>
    <col min="11018" max="11018" width="8.5703125" style="1" customWidth="1"/>
    <col min="11019" max="11264" width="9.140625" style="1"/>
    <col min="11265" max="11266" width="24.42578125" style="1" customWidth="1"/>
    <col min="11267" max="11267" width="28.42578125" style="1" customWidth="1"/>
    <col min="11268" max="11268" width="28.5703125" style="1" customWidth="1"/>
    <col min="11269" max="11269" width="6.5703125" style="1" customWidth="1"/>
    <col min="11270" max="11270" width="11.42578125" style="1" customWidth="1"/>
    <col min="11271" max="11271" width="13.5703125" style="1" customWidth="1"/>
    <col min="11272" max="11273" width="12.42578125" style="1" customWidth="1"/>
    <col min="11274" max="11274" width="8.5703125" style="1" customWidth="1"/>
    <col min="11275" max="11520" width="9.140625" style="1"/>
    <col min="11521" max="11522" width="24.42578125" style="1" customWidth="1"/>
    <col min="11523" max="11523" width="28.42578125" style="1" customWidth="1"/>
    <col min="11524" max="11524" width="28.5703125" style="1" customWidth="1"/>
    <col min="11525" max="11525" width="6.5703125" style="1" customWidth="1"/>
    <col min="11526" max="11526" width="11.42578125" style="1" customWidth="1"/>
    <col min="11527" max="11527" width="13.5703125" style="1" customWidth="1"/>
    <col min="11528" max="11529" width="12.42578125" style="1" customWidth="1"/>
    <col min="11530" max="11530" width="8.5703125" style="1" customWidth="1"/>
    <col min="11531" max="11776" width="9.140625" style="1"/>
    <col min="11777" max="11778" width="24.42578125" style="1" customWidth="1"/>
    <col min="11779" max="11779" width="28.42578125" style="1" customWidth="1"/>
    <col min="11780" max="11780" width="28.5703125" style="1" customWidth="1"/>
    <col min="11781" max="11781" width="6.5703125" style="1" customWidth="1"/>
    <col min="11782" max="11782" width="11.42578125" style="1" customWidth="1"/>
    <col min="11783" max="11783" width="13.5703125" style="1" customWidth="1"/>
    <col min="11784" max="11785" width="12.42578125" style="1" customWidth="1"/>
    <col min="11786" max="11786" width="8.5703125" style="1" customWidth="1"/>
    <col min="11787" max="12032" width="9.140625" style="1"/>
    <col min="12033" max="12034" width="24.42578125" style="1" customWidth="1"/>
    <col min="12035" max="12035" width="28.42578125" style="1" customWidth="1"/>
    <col min="12036" max="12036" width="28.5703125" style="1" customWidth="1"/>
    <col min="12037" max="12037" width="6.5703125" style="1" customWidth="1"/>
    <col min="12038" max="12038" width="11.42578125" style="1" customWidth="1"/>
    <col min="12039" max="12039" width="13.5703125" style="1" customWidth="1"/>
    <col min="12040" max="12041" width="12.42578125" style="1" customWidth="1"/>
    <col min="12042" max="12042" width="8.5703125" style="1" customWidth="1"/>
    <col min="12043" max="12288" width="9.140625" style="1"/>
    <col min="12289" max="12290" width="24.42578125" style="1" customWidth="1"/>
    <col min="12291" max="12291" width="28.42578125" style="1" customWidth="1"/>
    <col min="12292" max="12292" width="28.5703125" style="1" customWidth="1"/>
    <col min="12293" max="12293" width="6.5703125" style="1" customWidth="1"/>
    <col min="12294" max="12294" width="11.42578125" style="1" customWidth="1"/>
    <col min="12295" max="12295" width="13.5703125" style="1" customWidth="1"/>
    <col min="12296" max="12297" width="12.42578125" style="1" customWidth="1"/>
    <col min="12298" max="12298" width="8.5703125" style="1" customWidth="1"/>
    <col min="12299" max="12544" width="9.140625" style="1"/>
    <col min="12545" max="12546" width="24.42578125" style="1" customWidth="1"/>
    <col min="12547" max="12547" width="28.42578125" style="1" customWidth="1"/>
    <col min="12548" max="12548" width="28.5703125" style="1" customWidth="1"/>
    <col min="12549" max="12549" width="6.5703125" style="1" customWidth="1"/>
    <col min="12550" max="12550" width="11.42578125" style="1" customWidth="1"/>
    <col min="12551" max="12551" width="13.5703125" style="1" customWidth="1"/>
    <col min="12552" max="12553" width="12.42578125" style="1" customWidth="1"/>
    <col min="12554" max="12554" width="8.5703125" style="1" customWidth="1"/>
    <col min="12555" max="12800" width="9.140625" style="1"/>
    <col min="12801" max="12802" width="24.42578125" style="1" customWidth="1"/>
    <col min="12803" max="12803" width="28.42578125" style="1" customWidth="1"/>
    <col min="12804" max="12804" width="28.5703125" style="1" customWidth="1"/>
    <col min="12805" max="12805" width="6.5703125" style="1" customWidth="1"/>
    <col min="12806" max="12806" width="11.42578125" style="1" customWidth="1"/>
    <col min="12807" max="12807" width="13.5703125" style="1" customWidth="1"/>
    <col min="12808" max="12809" width="12.42578125" style="1" customWidth="1"/>
    <col min="12810" max="12810" width="8.5703125" style="1" customWidth="1"/>
    <col min="12811" max="13056" width="9.140625" style="1"/>
    <col min="13057" max="13058" width="24.42578125" style="1" customWidth="1"/>
    <col min="13059" max="13059" width="28.42578125" style="1" customWidth="1"/>
    <col min="13060" max="13060" width="28.5703125" style="1" customWidth="1"/>
    <col min="13061" max="13061" width="6.5703125" style="1" customWidth="1"/>
    <col min="13062" max="13062" width="11.42578125" style="1" customWidth="1"/>
    <col min="13063" max="13063" width="13.5703125" style="1" customWidth="1"/>
    <col min="13064" max="13065" width="12.42578125" style="1" customWidth="1"/>
    <col min="13066" max="13066" width="8.5703125" style="1" customWidth="1"/>
    <col min="13067" max="13312" width="9.140625" style="1"/>
    <col min="13313" max="13314" width="24.42578125" style="1" customWidth="1"/>
    <col min="13315" max="13315" width="28.42578125" style="1" customWidth="1"/>
    <col min="13316" max="13316" width="28.5703125" style="1" customWidth="1"/>
    <col min="13317" max="13317" width="6.5703125" style="1" customWidth="1"/>
    <col min="13318" max="13318" width="11.42578125" style="1" customWidth="1"/>
    <col min="13319" max="13319" width="13.5703125" style="1" customWidth="1"/>
    <col min="13320" max="13321" width="12.42578125" style="1" customWidth="1"/>
    <col min="13322" max="13322" width="8.5703125" style="1" customWidth="1"/>
    <col min="13323" max="13568" width="9.140625" style="1"/>
    <col min="13569" max="13570" width="24.42578125" style="1" customWidth="1"/>
    <col min="13571" max="13571" width="28.42578125" style="1" customWidth="1"/>
    <col min="13572" max="13572" width="28.5703125" style="1" customWidth="1"/>
    <col min="13573" max="13573" width="6.5703125" style="1" customWidth="1"/>
    <col min="13574" max="13574" width="11.42578125" style="1" customWidth="1"/>
    <col min="13575" max="13575" width="13.5703125" style="1" customWidth="1"/>
    <col min="13576" max="13577" width="12.42578125" style="1" customWidth="1"/>
    <col min="13578" max="13578" width="8.5703125" style="1" customWidth="1"/>
    <col min="13579" max="13824" width="9.140625" style="1"/>
    <col min="13825" max="13826" width="24.42578125" style="1" customWidth="1"/>
    <col min="13827" max="13827" width="28.42578125" style="1" customWidth="1"/>
    <col min="13828" max="13828" width="28.5703125" style="1" customWidth="1"/>
    <col min="13829" max="13829" width="6.5703125" style="1" customWidth="1"/>
    <col min="13830" max="13830" width="11.42578125" style="1" customWidth="1"/>
    <col min="13831" max="13831" width="13.5703125" style="1" customWidth="1"/>
    <col min="13832" max="13833" width="12.42578125" style="1" customWidth="1"/>
    <col min="13834" max="13834" width="8.5703125" style="1" customWidth="1"/>
    <col min="13835" max="14080" width="9.140625" style="1"/>
    <col min="14081" max="14082" width="24.42578125" style="1" customWidth="1"/>
    <col min="14083" max="14083" width="28.42578125" style="1" customWidth="1"/>
    <col min="14084" max="14084" width="28.5703125" style="1" customWidth="1"/>
    <col min="14085" max="14085" width="6.5703125" style="1" customWidth="1"/>
    <col min="14086" max="14086" width="11.42578125" style="1" customWidth="1"/>
    <col min="14087" max="14087" width="13.5703125" style="1" customWidth="1"/>
    <col min="14088" max="14089" width="12.42578125" style="1" customWidth="1"/>
    <col min="14090" max="14090" width="8.5703125" style="1" customWidth="1"/>
    <col min="14091" max="14336" width="9.140625" style="1"/>
    <col min="14337" max="14338" width="24.42578125" style="1" customWidth="1"/>
    <col min="14339" max="14339" width="28.42578125" style="1" customWidth="1"/>
    <col min="14340" max="14340" width="28.5703125" style="1" customWidth="1"/>
    <col min="14341" max="14341" width="6.5703125" style="1" customWidth="1"/>
    <col min="14342" max="14342" width="11.42578125" style="1" customWidth="1"/>
    <col min="14343" max="14343" width="13.5703125" style="1" customWidth="1"/>
    <col min="14344" max="14345" width="12.42578125" style="1" customWidth="1"/>
    <col min="14346" max="14346" width="8.5703125" style="1" customWidth="1"/>
    <col min="14347" max="14592" width="9.140625" style="1"/>
    <col min="14593" max="14594" width="24.42578125" style="1" customWidth="1"/>
    <col min="14595" max="14595" width="28.42578125" style="1" customWidth="1"/>
    <col min="14596" max="14596" width="28.5703125" style="1" customWidth="1"/>
    <col min="14597" max="14597" width="6.5703125" style="1" customWidth="1"/>
    <col min="14598" max="14598" width="11.42578125" style="1" customWidth="1"/>
    <col min="14599" max="14599" width="13.5703125" style="1" customWidth="1"/>
    <col min="14600" max="14601" width="12.42578125" style="1" customWidth="1"/>
    <col min="14602" max="14602" width="8.5703125" style="1" customWidth="1"/>
    <col min="14603" max="14848" width="9.140625" style="1"/>
    <col min="14849" max="14850" width="24.42578125" style="1" customWidth="1"/>
    <col min="14851" max="14851" width="28.42578125" style="1" customWidth="1"/>
    <col min="14852" max="14852" width="28.5703125" style="1" customWidth="1"/>
    <col min="14853" max="14853" width="6.5703125" style="1" customWidth="1"/>
    <col min="14854" max="14854" width="11.42578125" style="1" customWidth="1"/>
    <col min="14855" max="14855" width="13.5703125" style="1" customWidth="1"/>
    <col min="14856" max="14857" width="12.42578125" style="1" customWidth="1"/>
    <col min="14858" max="14858" width="8.5703125" style="1" customWidth="1"/>
    <col min="14859" max="15104" width="9.140625" style="1"/>
    <col min="15105" max="15106" width="24.42578125" style="1" customWidth="1"/>
    <col min="15107" max="15107" width="28.42578125" style="1" customWidth="1"/>
    <col min="15108" max="15108" width="28.5703125" style="1" customWidth="1"/>
    <col min="15109" max="15109" width="6.5703125" style="1" customWidth="1"/>
    <col min="15110" max="15110" width="11.42578125" style="1" customWidth="1"/>
    <col min="15111" max="15111" width="13.5703125" style="1" customWidth="1"/>
    <col min="15112" max="15113" width="12.42578125" style="1" customWidth="1"/>
    <col min="15114" max="15114" width="8.5703125" style="1" customWidth="1"/>
    <col min="15115" max="15360" width="9.140625" style="1"/>
    <col min="15361" max="15362" width="24.42578125" style="1" customWidth="1"/>
    <col min="15363" max="15363" width="28.42578125" style="1" customWidth="1"/>
    <col min="15364" max="15364" width="28.5703125" style="1" customWidth="1"/>
    <col min="15365" max="15365" width="6.5703125" style="1" customWidth="1"/>
    <col min="15366" max="15366" width="11.42578125" style="1" customWidth="1"/>
    <col min="15367" max="15367" width="13.5703125" style="1" customWidth="1"/>
    <col min="15368" max="15369" width="12.42578125" style="1" customWidth="1"/>
    <col min="15370" max="15370" width="8.5703125" style="1" customWidth="1"/>
    <col min="15371" max="15616" width="9.140625" style="1"/>
    <col min="15617" max="15618" width="24.42578125" style="1" customWidth="1"/>
    <col min="15619" max="15619" width="28.42578125" style="1" customWidth="1"/>
    <col min="15620" max="15620" width="28.5703125" style="1" customWidth="1"/>
    <col min="15621" max="15621" width="6.5703125" style="1" customWidth="1"/>
    <col min="15622" max="15622" width="11.42578125" style="1" customWidth="1"/>
    <col min="15623" max="15623" width="13.5703125" style="1" customWidth="1"/>
    <col min="15624" max="15625" width="12.42578125" style="1" customWidth="1"/>
    <col min="15626" max="15626" width="8.5703125" style="1" customWidth="1"/>
    <col min="15627" max="15872" width="9.140625" style="1"/>
    <col min="15873" max="15874" width="24.42578125" style="1" customWidth="1"/>
    <col min="15875" max="15875" width="28.42578125" style="1" customWidth="1"/>
    <col min="15876" max="15876" width="28.5703125" style="1" customWidth="1"/>
    <col min="15877" max="15877" width="6.5703125" style="1" customWidth="1"/>
    <col min="15878" max="15878" width="11.42578125" style="1" customWidth="1"/>
    <col min="15879" max="15879" width="13.5703125" style="1" customWidth="1"/>
    <col min="15880" max="15881" width="12.42578125" style="1" customWidth="1"/>
    <col min="15882" max="15882" width="8.5703125" style="1" customWidth="1"/>
    <col min="15883" max="16128" width="9.140625" style="1"/>
    <col min="16129" max="16130" width="24.42578125" style="1" customWidth="1"/>
    <col min="16131" max="16131" width="28.42578125" style="1" customWidth="1"/>
    <col min="16132" max="16132" width="28.5703125" style="1" customWidth="1"/>
    <col min="16133" max="16133" width="6.5703125" style="1" customWidth="1"/>
    <col min="16134" max="16134" width="11.42578125" style="1" customWidth="1"/>
    <col min="16135" max="16135" width="13.5703125" style="1" customWidth="1"/>
    <col min="16136" max="16137" width="12.42578125" style="1" customWidth="1"/>
    <col min="16138" max="16138" width="8.5703125" style="1" customWidth="1"/>
    <col min="16139" max="16384" width="9.140625" style="1"/>
  </cols>
  <sheetData>
    <row r="1" spans="1:10" ht="15.6" x14ac:dyDescent="0.3">
      <c r="A1" s="4" t="s">
        <v>14</v>
      </c>
      <c r="B1" s="5" t="s">
        <v>15</v>
      </c>
      <c r="C1" s="4" t="s">
        <v>16</v>
      </c>
      <c r="D1" s="6"/>
      <c r="E1" s="6"/>
      <c r="F1" s="7"/>
      <c r="G1" s="7"/>
      <c r="H1" s="7"/>
      <c r="I1" s="8"/>
      <c r="J1" s="9"/>
    </row>
    <row r="3" spans="1:10" ht="14.45" x14ac:dyDescent="0.3">
      <c r="A3" s="3">
        <v>1010</v>
      </c>
      <c r="B3" s="10" t="s">
        <v>17</v>
      </c>
      <c r="C3" s="1" t="s">
        <v>18</v>
      </c>
    </row>
    <row r="4" spans="1:10" ht="14.45" x14ac:dyDescent="0.3">
      <c r="A4" s="3">
        <v>1020</v>
      </c>
      <c r="B4" s="10" t="s">
        <v>19</v>
      </c>
      <c r="C4" s="1" t="s">
        <v>20</v>
      </c>
    </row>
    <row r="5" spans="1:10" ht="14.45" x14ac:dyDescent="0.3">
      <c r="A5" s="3">
        <v>1030</v>
      </c>
      <c r="B5" s="10" t="s">
        <v>21</v>
      </c>
      <c r="C5" s="1" t="s">
        <v>22</v>
      </c>
    </row>
    <row r="6" spans="1:10" ht="14.45" x14ac:dyDescent="0.3">
      <c r="A6" s="3">
        <v>1040</v>
      </c>
      <c r="B6" s="10" t="s">
        <v>23</v>
      </c>
      <c r="C6" s="1" t="s">
        <v>24</v>
      </c>
    </row>
    <row r="7" spans="1:10" ht="14.45" x14ac:dyDescent="0.3">
      <c r="A7" s="3">
        <v>1050</v>
      </c>
      <c r="B7" s="10" t="s">
        <v>25</v>
      </c>
      <c r="C7" s="1" t="s">
        <v>26</v>
      </c>
    </row>
    <row r="8" spans="1:10" ht="14.45" x14ac:dyDescent="0.3">
      <c r="A8" s="3">
        <v>1060</v>
      </c>
      <c r="B8" s="10" t="s">
        <v>27</v>
      </c>
      <c r="C8" s="1" t="s">
        <v>28</v>
      </c>
    </row>
    <row r="9" spans="1:10" ht="14.45" x14ac:dyDescent="0.3">
      <c r="A9" s="3">
        <v>1070</v>
      </c>
      <c r="B9" s="10" t="s">
        <v>29</v>
      </c>
      <c r="C9" s="1" t="s">
        <v>30</v>
      </c>
    </row>
    <row r="10" spans="1:10" ht="14.45" x14ac:dyDescent="0.3">
      <c r="A10" s="3">
        <v>1080</v>
      </c>
      <c r="B10" s="10" t="s">
        <v>31</v>
      </c>
      <c r="C10" s="1" t="s">
        <v>32</v>
      </c>
    </row>
    <row r="11" spans="1:10" ht="14.45" x14ac:dyDescent="0.3">
      <c r="A11" s="3">
        <v>1090</v>
      </c>
      <c r="B11" s="10" t="s">
        <v>33</v>
      </c>
      <c r="C11" s="1" t="s">
        <v>34</v>
      </c>
    </row>
    <row r="12" spans="1:10" ht="14.45" x14ac:dyDescent="0.3">
      <c r="A12" s="3">
        <v>1100</v>
      </c>
      <c r="B12" s="10" t="s">
        <v>35</v>
      </c>
      <c r="C12" s="1" t="s">
        <v>36</v>
      </c>
    </row>
    <row r="13" spans="1:10" ht="14.45" x14ac:dyDescent="0.3">
      <c r="A13" s="3">
        <v>1110</v>
      </c>
      <c r="B13" s="10" t="s">
        <v>37</v>
      </c>
      <c r="C13" s="1" t="s">
        <v>38</v>
      </c>
    </row>
    <row r="14" spans="1:10" ht="14.45" x14ac:dyDescent="0.3">
      <c r="A14" s="3">
        <v>1120</v>
      </c>
      <c r="B14" s="10" t="s">
        <v>39</v>
      </c>
      <c r="C14" s="1" t="s">
        <v>40</v>
      </c>
      <c r="J14" s="14"/>
    </row>
    <row r="15" spans="1:10" ht="14.45" x14ac:dyDescent="0.3">
      <c r="A15" s="3">
        <v>1130</v>
      </c>
      <c r="B15" s="10" t="s">
        <v>41</v>
      </c>
      <c r="C15" s="1" t="s">
        <v>42</v>
      </c>
    </row>
    <row r="16" spans="1:10" ht="14.45" x14ac:dyDescent="0.3">
      <c r="A16" s="3">
        <v>1140</v>
      </c>
      <c r="B16" s="10" t="s">
        <v>43</v>
      </c>
      <c r="C16" s="1" t="s">
        <v>44</v>
      </c>
    </row>
    <row r="17" spans="1:3" ht="14.45" x14ac:dyDescent="0.3">
      <c r="A17" s="3">
        <v>1150</v>
      </c>
      <c r="B17" s="10" t="s">
        <v>45</v>
      </c>
      <c r="C17" s="1" t="s">
        <v>46</v>
      </c>
    </row>
    <row r="18" spans="1:3" ht="14.45" x14ac:dyDescent="0.3">
      <c r="A18" s="3">
        <v>1160</v>
      </c>
      <c r="B18" s="10" t="s">
        <v>47</v>
      </c>
      <c r="C18" s="1" t="s">
        <v>48</v>
      </c>
    </row>
    <row r="19" spans="1:3" ht="14.45" x14ac:dyDescent="0.3">
      <c r="A19" s="3">
        <v>1170</v>
      </c>
      <c r="B19" s="10" t="s">
        <v>49</v>
      </c>
      <c r="C19" s="1" t="s">
        <v>50</v>
      </c>
    </row>
    <row r="20" spans="1:3" ht="14.45" x14ac:dyDescent="0.3">
      <c r="A20" s="3">
        <v>1180</v>
      </c>
      <c r="B20" s="10" t="s">
        <v>51</v>
      </c>
      <c r="C20" s="1" t="s">
        <v>52</v>
      </c>
    </row>
    <row r="21" spans="1:3" ht="14.45" x14ac:dyDescent="0.3">
      <c r="A21" s="3">
        <v>1190</v>
      </c>
      <c r="B21" s="10" t="s">
        <v>53</v>
      </c>
      <c r="C21" s="1" t="s">
        <v>54</v>
      </c>
    </row>
    <row r="22" spans="1:3" ht="14.45" x14ac:dyDescent="0.3">
      <c r="A22" s="3">
        <v>1200</v>
      </c>
      <c r="B22" s="10" t="s">
        <v>55</v>
      </c>
      <c r="C22" s="1" t="s">
        <v>56</v>
      </c>
    </row>
    <row r="23" spans="1:3" ht="14.45" x14ac:dyDescent="0.3">
      <c r="A23" s="3">
        <v>1210</v>
      </c>
      <c r="B23" s="10" t="s">
        <v>57</v>
      </c>
      <c r="C23" s="1" t="s">
        <v>58</v>
      </c>
    </row>
    <row r="24" spans="1:3" ht="14.45" x14ac:dyDescent="0.3">
      <c r="A24" s="3">
        <v>1220</v>
      </c>
      <c r="B24" s="10" t="s">
        <v>59</v>
      </c>
      <c r="C24" s="1" t="s">
        <v>60</v>
      </c>
    </row>
    <row r="25" spans="1:3" ht="14.45" x14ac:dyDescent="0.3">
      <c r="A25" s="15">
        <v>2010</v>
      </c>
      <c r="B25" s="10" t="s">
        <v>61</v>
      </c>
      <c r="C25" s="1" t="s">
        <v>62</v>
      </c>
    </row>
    <row r="26" spans="1:3" ht="14.45" x14ac:dyDescent="0.3">
      <c r="A26" s="15">
        <v>2020</v>
      </c>
      <c r="B26" s="10" t="s">
        <v>63</v>
      </c>
      <c r="C26" s="1" t="s">
        <v>64</v>
      </c>
    </row>
    <row r="27" spans="1:3" x14ac:dyDescent="0.25">
      <c r="A27" s="15">
        <v>2030</v>
      </c>
      <c r="B27" s="10" t="s">
        <v>65</v>
      </c>
      <c r="C27" s="1" t="s">
        <v>66</v>
      </c>
    </row>
    <row r="28" spans="1:3" x14ac:dyDescent="0.25">
      <c r="A28" s="15">
        <v>2040</v>
      </c>
      <c r="B28" s="10" t="s">
        <v>67</v>
      </c>
      <c r="C28" s="1" t="s">
        <v>68</v>
      </c>
    </row>
    <row r="29" spans="1:3" x14ac:dyDescent="0.25">
      <c r="A29" s="15">
        <v>2050</v>
      </c>
      <c r="B29" s="10" t="s">
        <v>69</v>
      </c>
      <c r="C29" s="1" t="s">
        <v>70</v>
      </c>
    </row>
    <row r="30" spans="1:3" x14ac:dyDescent="0.25">
      <c r="A30" s="15">
        <v>3010</v>
      </c>
      <c r="B30" s="10" t="s">
        <v>71</v>
      </c>
      <c r="C30" s="1" t="s">
        <v>72</v>
      </c>
    </row>
    <row r="113" spans="3:3" x14ac:dyDescent="0.25">
      <c r="C113" s="16"/>
    </row>
    <row r="164" spans="4:4" x14ac:dyDescent="0.25">
      <c r="D164" s="16"/>
    </row>
    <row r="220" spans="4:4" x14ac:dyDescent="0.25">
      <c r="D220" s="16"/>
    </row>
    <row r="256" spans="1:1" x14ac:dyDescent="0.25">
      <c r="A256" s="17"/>
    </row>
    <row r="266" spans="3:3" x14ac:dyDescent="0.25">
      <c r="C266" s="18"/>
    </row>
    <row r="277" spans="4:4" x14ac:dyDescent="0.25">
      <c r="D277" s="16"/>
    </row>
    <row r="317" spans="3:3" x14ac:dyDescent="0.25">
      <c r="C317" s="16"/>
    </row>
    <row r="421" spans="4:4" x14ac:dyDescent="0.25">
      <c r="D421" s="16"/>
    </row>
    <row r="512" spans="3:3" x14ac:dyDescent="0.25">
      <c r="C512" s="16"/>
    </row>
    <row r="580" spans="9:9" x14ac:dyDescent="0.25">
      <c r="I580" s="16"/>
    </row>
    <row r="608" spans="4:4" x14ac:dyDescent="0.25">
      <c r="D608" s="16"/>
    </row>
    <row r="611" spans="5:5" x14ac:dyDescent="0.25">
      <c r="E611" s="16"/>
    </row>
    <row r="746" spans="9:9" x14ac:dyDescent="0.25">
      <c r="I746" s="16"/>
    </row>
    <row r="778" spans="3:3" x14ac:dyDescent="0.25">
      <c r="C778" s="16"/>
    </row>
    <row r="820" spans="3:3" x14ac:dyDescent="0.25">
      <c r="C820" s="16"/>
    </row>
    <row r="933" spans="1:8" x14ac:dyDescent="0.25">
      <c r="H933" s="12"/>
    </row>
    <row r="934" spans="1:8" x14ac:dyDescent="0.25">
      <c r="H934" s="12"/>
    </row>
    <row r="935" spans="1:8" x14ac:dyDescent="0.25">
      <c r="H935" s="12"/>
    </row>
    <row r="936" spans="1:8" x14ac:dyDescent="0.25">
      <c r="H936" s="12"/>
    </row>
    <row r="937" spans="1:8" x14ac:dyDescent="0.25">
      <c r="H937" s="12"/>
    </row>
    <row r="938" spans="1:8" x14ac:dyDescent="0.25">
      <c r="H938" s="12"/>
    </row>
    <row r="939" spans="1:8" x14ac:dyDescent="0.25">
      <c r="H939" s="12"/>
    </row>
    <row r="940" spans="1:8" x14ac:dyDescent="0.25">
      <c r="H940" s="12"/>
    </row>
    <row r="941" spans="1:8" x14ac:dyDescent="0.25">
      <c r="H941" s="12"/>
    </row>
    <row r="942" spans="1:8" x14ac:dyDescent="0.25">
      <c r="G942" s="14"/>
    </row>
    <row r="943" spans="1:8" x14ac:dyDescent="0.25">
      <c r="A9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6"/>
  <sheetViews>
    <sheetView workbookViewId="0">
      <selection activeCell="B1" sqref="B1:B1048576"/>
    </sheetView>
  </sheetViews>
  <sheetFormatPr defaultRowHeight="15" x14ac:dyDescent="0.25"/>
  <cols>
    <col min="1" max="1" width="16.7109375" bestFit="1" customWidth="1"/>
  </cols>
  <sheetData>
    <row r="8" spans="1:1" x14ac:dyDescent="0.3">
      <c r="A8" t="s">
        <v>3176</v>
      </c>
    </row>
    <row r="13" spans="1:1" x14ac:dyDescent="0.3">
      <c r="A13" t="s">
        <v>3173</v>
      </c>
    </row>
    <row r="14" spans="1:1" x14ac:dyDescent="0.3">
      <c r="A14" t="s">
        <v>3174</v>
      </c>
    </row>
    <row r="16" spans="1:1" x14ac:dyDescent="0.3">
      <c r="A16" t="s">
        <v>3175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District Chart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Lindsay McCullough</cp:lastModifiedBy>
  <cp:lastPrinted>2015-07-07T15:04:49Z</cp:lastPrinted>
  <dcterms:created xsi:type="dcterms:W3CDTF">2013-12-31T20:49:27Z</dcterms:created>
  <dcterms:modified xsi:type="dcterms:W3CDTF">2016-01-04T15:03:12Z</dcterms:modified>
</cp:coreProperties>
</file>